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45" windowWidth="27555" windowHeight="13575" activeTab="0"/>
  </bookViews>
  <sheets>
    <sheet name="Fort Bragg 600K" sheetId="1" r:id="rId1"/>
  </sheets>
  <externalReferences>
    <externalReference r:id="rId4"/>
  </externalReferences>
  <definedNames>
    <definedName name="_xlnm.Print_Area" localSheetId="0">'Fort Bragg 600K'!$B$1:$F$134</definedName>
    <definedName name="_xlnm.Print_Titles" localSheetId="0">'Fort Bragg 600K'!$1:$1</definedName>
  </definedNames>
  <calcPr fullCalcOnLoad="1"/>
</workbook>
</file>

<file path=xl/sharedStrings.xml><?xml version="1.0" encoding="utf-8"?>
<sst xmlns="http://schemas.openxmlformats.org/spreadsheetml/2006/main" count="296" uniqueCount="142">
  <si>
    <t>LEG</t>
  </si>
  <si>
    <t>AT</t>
  </si>
  <si>
    <t>ACTION</t>
  </si>
  <si>
    <t>DESCRIPTION</t>
  </si>
  <si>
    <t>GO</t>
  </si>
  <si>
    <t>START</t>
  </si>
  <si>
    <t>STRAIGHT</t>
  </si>
  <si>
    <t>Go North - cross Golden Gate Bridge via west sidewalk</t>
  </si>
  <si>
    <t>RIGHT</t>
  </si>
  <si>
    <t>(T, SS) Conzelman Rd</t>
  </si>
  <si>
    <t>LEFT</t>
  </si>
  <si>
    <t>(T, SS) Alexander Ave; follow centerline to continue on 2nd St</t>
  </si>
  <si>
    <t>Richardson St; becomes Bridgeway; go thru Sausalito</t>
  </si>
  <si>
    <t>BEAR RIGHT</t>
  </si>
  <si>
    <t>(SL) Bike path on right @ Gate 6 Rd</t>
  </si>
  <si>
    <t>(SL) East Blithedale Rd</t>
  </si>
  <si>
    <t>(SL) Camino Alto; becomes Corte Madera at summit;
becomes Magnolia Ave; then College Ave</t>
  </si>
  <si>
    <t>(SS) Kent Ave @ Woodland - College of Marin on right;
becomes Poplar Ave; then Ross Commons</t>
  </si>
  <si>
    <t>(T,SS) Lagunitas Rd</t>
  </si>
  <si>
    <t>(SS) Shady Lane</t>
  </si>
  <si>
    <t>(T,SS) Bolinas Ave</t>
  </si>
  <si>
    <t>(SL) San Anselmo Ave - into downtown San Anselmo</t>
  </si>
  <si>
    <t>San Anselmo Ave; just before Center Ave stop sign</t>
  </si>
  <si>
    <t>(SS) San Anselmo Ave @ Hazel - follow bike route sign
becomes Lansdale</t>
  </si>
  <si>
    <t>(SS) Pastori Ave - followed immediately</t>
  </si>
  <si>
    <t>(SS) Center Blvd - into downtown Fairfax;
becomes Broadway Blvd</t>
  </si>
  <si>
    <t>(SS) Claus Dr - followed immediately</t>
  </si>
  <si>
    <t>(SL) Sir Francis Drake Blvd</t>
  </si>
  <si>
    <t>(T,SS) CA-1/Shoreline Hwy - at bottom of hill</t>
  </si>
  <si>
    <t>CA-1 N</t>
  </si>
  <si>
    <t>STOP</t>
  </si>
  <si>
    <t>Continue North On CA-1 N</t>
  </si>
  <si>
    <t>Point Reyes Petaluma Rd</t>
  </si>
  <si>
    <t>(T,SS) Point Reyes Petaluma Rd @ Platform Bridge Rd</t>
  </si>
  <si>
    <t>D St/D St Exn</t>
  </si>
  <si>
    <t>(SL) Petaluma Blvd S</t>
  </si>
  <si>
    <t>(SL) E Washington St</t>
  </si>
  <si>
    <t>(SL) S McDowell Blvd</t>
  </si>
  <si>
    <t>Into shopping center</t>
  </si>
  <si>
    <t>S McDowell Blvd</t>
  </si>
  <si>
    <t>DANGER</t>
  </si>
  <si>
    <t>Railroad tracks</t>
  </si>
  <si>
    <t>(SL) Old Redwood Hwy N</t>
  </si>
  <si>
    <t>(SL) Main St/Petaluma Hill Rd</t>
  </si>
  <si>
    <t>(T,SL) Santa Rosa Ave</t>
  </si>
  <si>
    <t>(SL) Sonoma Ave</t>
  </si>
  <si>
    <t>D St</t>
  </si>
  <si>
    <t>(T,SS) 5th St; then immediately</t>
  </si>
  <si>
    <t>Humboldt St</t>
  </si>
  <si>
    <t>(SS) Silva Ave</t>
  </si>
  <si>
    <t>(T,SS) Mendocino Ave</t>
  </si>
  <si>
    <t>Old Redwood Hwy</t>
  </si>
  <si>
    <t>(SL) Old Redwood Hwy</t>
  </si>
  <si>
    <t>Old Redwood Hwy - Narrow RR Xing</t>
  </si>
  <si>
    <t>(SL) Mill St - Hard 90Â° turn</t>
  </si>
  <si>
    <t>Into Shopping Center</t>
  </si>
  <si>
    <t>(SS) Vine St - out of shopping center</t>
  </si>
  <si>
    <t>Grove St</t>
  </si>
  <si>
    <t>(T,SL) Healdsburg Ave</t>
  </si>
  <si>
    <t>(SS) Lytton Springs Rd - then immediately</t>
  </si>
  <si>
    <t>Geyserville Ave</t>
  </si>
  <si>
    <t>Continue onto Asti Rd</t>
  </si>
  <si>
    <t>Theresa Dr</t>
  </si>
  <si>
    <t>(SS) Dutcher Creek Rd</t>
  </si>
  <si>
    <t>S Cloverdale Blvd</t>
  </si>
  <si>
    <t>CA-128 W - signs for CA-128/Fort Bragg/Mendocino</t>
  </si>
  <si>
    <t>SUMMIT</t>
  </si>
  <si>
    <t>Top of CA-128</t>
  </si>
  <si>
    <t>FOOD
WATER</t>
  </si>
  <si>
    <t>Boonville</t>
  </si>
  <si>
    <t>Optional: Indian Creek County Park - on left before bridge
Small road directly across from Indian Creek Rd 
Food/Water Stop</t>
  </si>
  <si>
    <t>Continue northwest on CA-128</t>
  </si>
  <si>
    <t>Navarro</t>
  </si>
  <si>
    <t>CA-1 N/Shoreline Hwy</t>
  </si>
  <si>
    <t>Return South on CA-1</t>
  </si>
  <si>
    <t>CA-128 E</t>
  </si>
  <si>
    <t>Optional: Indian Creek County Park - on right
Small road just before 5mi to Boonville road sign
Food/Water Stop</t>
  </si>
  <si>
    <t>Continue southeast on CA-128</t>
  </si>
  <si>
    <t>(T,SS) N Cloverdale Blvd</t>
  </si>
  <si>
    <t>Dutcher Creek Rd</t>
  </si>
  <si>
    <t>(SS) Theresa Dr</t>
  </si>
  <si>
    <t>(T,SS) Asti Rd</t>
  </si>
  <si>
    <t>(T,SS) Lytton Springs Rd</t>
  </si>
  <si>
    <t>(T,SS) Healdsburg Ave/Lytton Station Rd</t>
  </si>
  <si>
    <t>(SL) Grove St</t>
  </si>
  <si>
    <t>Continue onto Vine St</t>
  </si>
  <si>
    <t>(SL) Mill St</t>
  </si>
  <si>
    <t>Westside Rd</t>
  </si>
  <si>
    <t>Control #6: Info Control
Westside @ W Dry Creek</t>
  </si>
  <si>
    <t>Continue on Westside Rd</t>
  </si>
  <si>
    <t>(SS) River Rd</t>
  </si>
  <si>
    <t>Continue W on CA-116/River Rd</t>
  </si>
  <si>
    <t>(SS) Church St</t>
  </si>
  <si>
    <t>(SS) Main St; becomes Bohemain Hwy</t>
  </si>
  <si>
    <t>(T,SS) Bodega Hwy (signs for Petaluma/Bodega Bay)</t>
  </si>
  <si>
    <t>Freestone Valley Ford Rd</t>
  </si>
  <si>
    <t>BEAR LEFT</t>
  </si>
  <si>
    <t>(T,SS) CA-1 S/Valley Ford Rd</t>
  </si>
  <si>
    <t>CA-1 S/Shoreline Hwy - signs for CA-1S</t>
  </si>
  <si>
    <t>CA-1 S - signs for San Francisco</t>
  </si>
  <si>
    <t>Return North on CA-1</t>
  </si>
  <si>
    <t>Nicasio Valley Rd</t>
  </si>
  <si>
    <t>(SS) Sir Francis Drake Blvd - at bottom of hill</t>
  </si>
  <si>
    <t>(SL) Claus Dr</t>
  </si>
  <si>
    <t>(T) Broadway Blvd; becomes Center Blvd</t>
  </si>
  <si>
    <t>(SS) Pastori Dr - follow signs for Bike Route 20</t>
  </si>
  <si>
    <t>Lansdale Dr; becomes San Ansolmo Dr</t>
  </si>
  <si>
    <t>(SS) San Amselmo Ave @ Scenic Ave</t>
  </si>
  <si>
    <t>(T,SS) San Anselmo Ave @ Hazel Ave</t>
  </si>
  <si>
    <t>(T,SS) San Anselmo Ave
follow signs for Bike Route 20</t>
  </si>
  <si>
    <t>(T,SL) Bolinas Ave</t>
  </si>
  <si>
    <t>Shady Ln - follow signs for Bike Route 20</t>
  </si>
  <si>
    <t>(SS) Lagunitas Rd - follow signs for Bike Route 20</t>
  </si>
  <si>
    <t>(SS) Ross Common; becomes Poplar Ave; then Kent</t>
  </si>
  <si>
    <t>(SS) Merge onto College/Magnolia Ave @ Woodland;
becomes Corte Madera; at summit becomes Camino Alto</t>
  </si>
  <si>
    <t>(SL) East Blithedale Rd - at bottom of Hill</t>
  </si>
  <si>
    <t>Bike Path just before stop light</t>
  </si>
  <si>
    <t>(SL) Bike Path ends at stop light at Gate 6 Rd
use cross walk to enter left hand turn lane</t>
  </si>
  <si>
    <t>Bridgeway Blvd from turn lane; becomes Richardson</t>
  </si>
  <si>
    <t>2nd St; becomes South St; then Alexander</t>
  </si>
  <si>
    <t>101 off-ramp - left or straight depending on time of day</t>
  </si>
  <si>
    <t>---</t>
  </si>
  <si>
    <r>
      <t xml:space="preserve">US-101 underpass - </t>
    </r>
    <r>
      <rPr>
        <b/>
        <sz val="10"/>
        <color indexed="8"/>
        <rFont val="Verdana"/>
        <family val="2"/>
      </rPr>
      <t>NARROW TUNNEL</t>
    </r>
  </si>
  <si>
    <t>* DAYTIME (05:00-21:00) - WEST SIDE OF BRIDGE *</t>
  </si>
  <si>
    <t>Conzelman Rd - start up hill then immediately</t>
  </si>
  <si>
    <t>Goldgate Bridge Parking lot; continue onto west sidewalk</t>
  </si>
  <si>
    <t>Golden Gate Bridge Bike Path, cross bridge via west Sidewalk</t>
  </si>
  <si>
    <t>* NIGHTTIME (21:00-05:00) - EAST SIDE OF BRIDGE *</t>
  </si>
  <si>
    <t>Sidewalk before Hwy 101 off-ramp. Follow sidewalk to Golden Gate Bridge east sidewalk</t>
  </si>
  <si>
    <t>Push red button to open gate; do not be alarmed by loud buzzer</t>
  </si>
  <si>
    <r>
      <t xml:space="preserve">This spreadsheet allows for alternate cue sheets to be easily produced. The "classsic" SFR order is to the left. Some riders like a LEG column to be first; there is a hidden LEG column in column B. Simply unhide the LEG column and hide the GO in the cue sheet on the left. The GO and LEG columns are offset by one row, which is typical for the LEG/AT vs AT/GO style. The three columns to the right are the route distances in KM for those who are foward thinking in the use of the metric system.
</t>
    </r>
    <r>
      <rPr>
        <b/>
        <sz val="8"/>
        <color indexed="8"/>
        <rFont val="Verdana"/>
        <family val="2"/>
      </rPr>
      <t xml:space="preserve">
This speadsheet has the "Print Area" set to the columns on the left. Riders may have to reset the "Print Area" after modification</t>
    </r>
    <r>
      <rPr>
        <sz val="8"/>
        <color indexed="8"/>
        <rFont val="Verdana"/>
        <family val="2"/>
      </rPr>
      <t>. Note the easiest way to do this is to select the "columns" then use "Set Print Area".</t>
    </r>
  </si>
  <si>
    <t>Start Control: Golden Gate Bridge Toll Plaza
Open: +00:00  Close: +01:00</t>
  </si>
  <si>
    <t>Control #2: Open Control
Point Reyes Station
Open: +01:39  Close: +03:44</t>
  </si>
  <si>
    <t>Control #3: Safeway
Petaluma, CA
Open: +02:37  Close: +05:56</t>
  </si>
  <si>
    <t>Control #4: Safeway
Healdsburg, CA
Open: +04:07  Close: +09:20</t>
  </si>
  <si>
    <t>Control #5: Safeway
Fort Bragg, CA
Open: +08:45  Close: +19:28</t>
  </si>
  <si>
    <t>Control #7: Safeway
Guerneville, CA
Open: +14:34  Close: +31:32</t>
  </si>
  <si>
    <t>Control #8: Open Control
Point Reyes Station, CA
Open: +16:50  Close: +36:04</t>
  </si>
  <si>
    <t>Finish Control: Golden Gate Bridge Toll Plaza
Open: +18:48  Close: +40:00</t>
  </si>
  <si>
    <t>Finish Control - Golden Gate Bridge Plaza
Open: +18:48  Close: +40:00</t>
  </si>
  <si>
    <r>
      <t>Day long contact (Google Voice): 415-644-8460</t>
    </r>
    <r>
      <rPr>
        <sz val="10"/>
        <color indexed="8"/>
        <rFont val="Verdana"/>
        <family val="2"/>
      </rPr>
      <t>. If you have abandoned the ride, or you need to convey some information to the volunteers working the ride, contact the Google Voice #.</t>
    </r>
  </si>
  <si>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</sst>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hh:mm"/>
    <numFmt numFmtId="166" formatCode="0.00000"/>
    <numFmt numFmtId="167" formatCode="hh:mm"/>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Verdana"/>
      <family val="2"/>
    </font>
    <font>
      <sz val="10"/>
      <color indexed="8"/>
      <name val="Verdana"/>
      <family val="2"/>
    </font>
    <font>
      <sz val="8"/>
      <color indexed="8"/>
      <name val="Verdana"/>
      <family val="2"/>
    </font>
    <font>
      <b/>
      <sz val="8"/>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Verdana"/>
      <family val="2"/>
    </font>
    <font>
      <sz val="10"/>
      <color theme="1"/>
      <name val="Verdana"/>
      <family val="2"/>
    </font>
    <font>
      <sz val="8"/>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style="double"/>
      <bottom style="thin"/>
    </border>
    <border>
      <left>
        <color indexed="63"/>
      </left>
      <right>
        <color indexed="63"/>
      </right>
      <top style="thin"/>
      <bottom style="thin"/>
    </border>
    <border>
      <left style="thick"/>
      <right>
        <color indexed="63"/>
      </right>
      <top style="thick"/>
      <bottom>
        <color indexed="63"/>
      </bottom>
    </border>
    <border>
      <left style="thick"/>
      <right>
        <color indexed="63"/>
      </right>
      <top>
        <color indexed="63"/>
      </top>
      <bottom style="thick"/>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3">
    <xf numFmtId="0" fontId="0" fillId="0" borderId="0" xfId="0" applyFont="1" applyAlignment="1">
      <alignment/>
    </xf>
    <xf numFmtId="0" fontId="38" fillId="0" borderId="0" xfId="0" applyFont="1" applyAlignment="1">
      <alignment horizontal="center" vertical="center"/>
    </xf>
    <xf numFmtId="0" fontId="0" fillId="0" borderId="10" xfId="0" applyBorder="1" applyAlignment="1">
      <alignment/>
    </xf>
    <xf numFmtId="0" fontId="38" fillId="0" borderId="0" xfId="0" applyFont="1" applyBorder="1" applyAlignment="1">
      <alignment horizontal="center" vertical="center"/>
    </xf>
    <xf numFmtId="0" fontId="0" fillId="0" borderId="11" xfId="0" applyBorder="1" applyAlignment="1">
      <alignment/>
    </xf>
    <xf numFmtId="164" fontId="39" fillId="0" borderId="12" xfId="0" applyNumberFormat="1" applyFont="1" applyBorder="1" applyAlignment="1">
      <alignment horizontal="right" vertical="center"/>
    </xf>
    <xf numFmtId="2" fontId="39" fillId="0" borderId="12" xfId="0" applyNumberFormat="1" applyFont="1" applyBorder="1" applyAlignment="1">
      <alignment horizontal="right" vertical="center"/>
    </xf>
    <xf numFmtId="0" fontId="38" fillId="0" borderId="12" xfId="0" applyFont="1" applyBorder="1" applyAlignment="1">
      <alignment horizontal="center" vertical="center" wrapText="1"/>
    </xf>
    <xf numFmtId="0" fontId="38" fillId="0" borderId="12" xfId="0" applyFont="1" applyBorder="1" applyAlignment="1">
      <alignment vertical="center" wrapText="1"/>
    </xf>
    <xf numFmtId="164" fontId="39" fillId="0" borderId="13" xfId="0" applyNumberFormat="1" applyFont="1" applyBorder="1" applyAlignment="1">
      <alignment horizontal="right" vertical="center"/>
    </xf>
    <xf numFmtId="2" fontId="39" fillId="0" borderId="13" xfId="0" applyNumberFormat="1" applyFont="1" applyBorder="1" applyAlignment="1">
      <alignment horizontal="right" vertical="center"/>
    </xf>
    <xf numFmtId="0" fontId="39" fillId="0" borderId="13" xfId="0" applyFont="1" applyBorder="1" applyAlignment="1">
      <alignment horizontal="center" vertical="center" wrapText="1"/>
    </xf>
    <xf numFmtId="0" fontId="39" fillId="0" borderId="13" xfId="0" applyFont="1" applyBorder="1" applyAlignment="1">
      <alignment vertical="center" wrapText="1"/>
    </xf>
    <xf numFmtId="0" fontId="40" fillId="0" borderId="14" xfId="0" applyFont="1" applyBorder="1" applyAlignment="1">
      <alignment horizontal="left" vertical="top" wrapText="1"/>
    </xf>
    <xf numFmtId="0" fontId="40" fillId="0" borderId="10" xfId="0" applyFont="1" applyBorder="1" applyAlignment="1">
      <alignment horizontal="left" vertical="top" wrapText="1"/>
    </xf>
    <xf numFmtId="0" fontId="40" fillId="0" borderId="15" xfId="0" applyFont="1" applyBorder="1" applyAlignment="1">
      <alignment horizontal="left" vertical="top" wrapText="1"/>
    </xf>
    <xf numFmtId="0" fontId="38" fillId="0" borderId="13" xfId="0" applyFont="1" applyBorder="1" applyAlignment="1">
      <alignment horizontal="center" vertical="center" wrapText="1"/>
    </xf>
    <xf numFmtId="0" fontId="38" fillId="0" borderId="13" xfId="0" applyFont="1" applyBorder="1" applyAlignment="1">
      <alignment vertical="center" wrapText="1"/>
    </xf>
    <xf numFmtId="0" fontId="39" fillId="0" borderId="13" xfId="55" applyFont="1" applyBorder="1" applyAlignment="1">
      <alignment horizontal="center" vertical="center" wrapText="1"/>
      <protection/>
    </xf>
    <xf numFmtId="0" fontId="39" fillId="0" borderId="13" xfId="0" applyFont="1" applyBorder="1" applyAlignment="1" quotePrefix="1">
      <alignment horizontal="center" vertical="center" wrapText="1"/>
    </xf>
    <xf numFmtId="164" fontId="38" fillId="0" borderId="13" xfId="0" applyNumberFormat="1" applyFont="1" applyBorder="1" applyAlignment="1">
      <alignment horizontal="center" vertical="center" wrapText="1"/>
    </xf>
    <xf numFmtId="0" fontId="39" fillId="0" borderId="13" xfId="0" applyFont="1" applyFill="1" applyBorder="1" applyAlignment="1">
      <alignment horizontal="center" vertical="center" wrapText="1"/>
    </xf>
    <xf numFmtId="0" fontId="38"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216FortBragg600CueSheetCal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t Bragg 600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34"/>
  <sheetViews>
    <sheetView tabSelected="1" view="pageLayout" workbookViewId="0" topLeftCell="A1">
      <selection activeCell="A1" sqref="A1"/>
    </sheetView>
  </sheetViews>
  <sheetFormatPr defaultColWidth="9.140625" defaultRowHeight="15"/>
  <cols>
    <col min="1" max="1" width="6.28125" style="0" customWidth="1"/>
    <col min="2" max="2" width="6.28125" style="0" hidden="1" customWidth="1"/>
    <col min="3" max="3" width="6.28125" style="0" customWidth="1"/>
    <col min="4" max="4" width="12.140625" style="0" customWidth="1"/>
    <col min="5" max="5" width="64.7109375" style="0" customWidth="1"/>
    <col min="6" max="6" width="6.28125" style="0" customWidth="1"/>
    <col min="8" max="8" width="42.140625" style="0" customWidth="1"/>
    <col min="9" max="9" width="0.9921875" style="0" customWidth="1"/>
    <col min="10" max="12" width="6.28125" style="0" customWidth="1"/>
    <col min="13" max="13" width="0.9921875" style="0" customWidth="1"/>
    <col min="247" max="249" width="6.28125" style="0" customWidth="1"/>
    <col min="250" max="250" width="12.140625" style="0" customWidth="1"/>
    <col min="251" max="251" width="64.7109375" style="0" customWidth="1"/>
    <col min="252" max="252" width="6.28125" style="0" customWidth="1"/>
    <col min="256" max="16384" width="44.140625" style="0" customWidth="1"/>
  </cols>
  <sheetData>
    <row r="1" spans="2:13" ht="15.75" thickBot="1">
      <c r="B1" s="1" t="s">
        <v>0</v>
      </c>
      <c r="C1" s="1" t="s">
        <v>1</v>
      </c>
      <c r="D1" s="1" t="s">
        <v>2</v>
      </c>
      <c r="E1" s="1" t="s">
        <v>3</v>
      </c>
      <c r="F1" s="1" t="s">
        <v>4</v>
      </c>
      <c r="I1" s="2"/>
      <c r="J1" s="3" t="s">
        <v>0</v>
      </c>
      <c r="K1" s="3" t="s">
        <v>1</v>
      </c>
      <c r="L1" s="3" t="s">
        <v>4</v>
      </c>
      <c r="M1" s="4"/>
    </row>
    <row r="2" spans="2:13" ht="27" thickBot="1" thickTop="1">
      <c r="B2" s="6">
        <f aca="true" t="shared" si="0" ref="B2:B33">IF(ISNUMBER(F1),F1,"")</f>
      </c>
      <c r="C2" s="5">
        <v>0</v>
      </c>
      <c r="D2" s="7" t="s">
        <v>5</v>
      </c>
      <c r="E2" s="8" t="s">
        <v>131</v>
      </c>
      <c r="F2" s="6"/>
      <c r="I2" s="2"/>
      <c r="J2" s="6" t="s">
        <v>141</v>
      </c>
      <c r="K2" s="5">
        <v>0</v>
      </c>
      <c r="L2" s="6" t="s">
        <v>141</v>
      </c>
      <c r="M2" s="4"/>
    </row>
    <row r="3" spans="2:13" ht="15.75" customHeight="1" thickTop="1">
      <c r="B3" s="10">
        <f t="shared" si="0"/>
      </c>
      <c r="C3" s="9">
        <v>0</v>
      </c>
      <c r="D3" s="11" t="s">
        <v>6</v>
      </c>
      <c r="E3" s="12" t="s">
        <v>7</v>
      </c>
      <c r="F3" s="10">
        <f aca="true" t="shared" si="1" ref="F3:F22">C4-C3</f>
        <v>2.0840941689180923</v>
      </c>
      <c r="H3" s="13" t="s">
        <v>130</v>
      </c>
      <c r="I3" s="2"/>
      <c r="J3" s="10" t="s">
        <v>141</v>
      </c>
      <c r="K3" s="9">
        <v>0</v>
      </c>
      <c r="L3" s="10">
        <v>3.3540244461833186</v>
      </c>
      <c r="M3" s="4"/>
    </row>
    <row r="4" spans="2:13" ht="15">
      <c r="B4" s="10">
        <f t="shared" si="0"/>
        <v>2.0840941689180923</v>
      </c>
      <c r="C4" s="9">
        <v>2.0840941689180923</v>
      </c>
      <c r="D4" s="11" t="s">
        <v>8</v>
      </c>
      <c r="E4" s="12" t="s">
        <v>9</v>
      </c>
      <c r="F4" s="10">
        <f t="shared" si="1"/>
        <v>0.0302042633176538</v>
      </c>
      <c r="H4" s="14"/>
      <c r="I4" s="2"/>
      <c r="J4" s="10">
        <v>3.3540244461833186</v>
      </c>
      <c r="K4" s="9">
        <v>3.3540244461833186</v>
      </c>
      <c r="L4" s="10">
        <v>0.04860904994468624</v>
      </c>
      <c r="M4" s="4"/>
    </row>
    <row r="5" spans="2:13" ht="15">
      <c r="B5" s="10">
        <f t="shared" si="0"/>
        <v>0.0302042633176538</v>
      </c>
      <c r="C5" s="9">
        <v>2.114298432235746</v>
      </c>
      <c r="D5" s="11" t="s">
        <v>10</v>
      </c>
      <c r="E5" s="12" t="s">
        <v>11</v>
      </c>
      <c r="F5" s="10">
        <f t="shared" si="1"/>
        <v>1.5504855169728802</v>
      </c>
      <c r="H5" s="14"/>
      <c r="I5" s="2"/>
      <c r="J5" s="10">
        <v>0.04860904994468624</v>
      </c>
      <c r="K5" s="9">
        <v>3.4026334961280047</v>
      </c>
      <c r="L5" s="10">
        <v>2.495264563827203</v>
      </c>
      <c r="M5" s="4"/>
    </row>
    <row r="6" spans="2:13" ht="15">
      <c r="B6" s="10">
        <f t="shared" si="0"/>
        <v>1.5504855169728802</v>
      </c>
      <c r="C6" s="9">
        <v>3.6647839492086263</v>
      </c>
      <c r="D6" s="11" t="s">
        <v>8</v>
      </c>
      <c r="E6" s="12" t="s">
        <v>12</v>
      </c>
      <c r="F6" s="10">
        <f t="shared" si="1"/>
        <v>2.4264091531848315</v>
      </c>
      <c r="H6" s="14"/>
      <c r="I6" s="2"/>
      <c r="J6" s="10">
        <v>2.495264563827203</v>
      </c>
      <c r="K6" s="9">
        <v>5.8978980599552076</v>
      </c>
      <c r="L6" s="10">
        <v>3.90492701222309</v>
      </c>
      <c r="M6" s="4"/>
    </row>
    <row r="7" spans="2:13" ht="15">
      <c r="B7" s="10">
        <f t="shared" si="0"/>
        <v>2.4264091531848315</v>
      </c>
      <c r="C7" s="9">
        <v>6.091193102393458</v>
      </c>
      <c r="D7" s="11" t="s">
        <v>13</v>
      </c>
      <c r="E7" s="12" t="s">
        <v>14</v>
      </c>
      <c r="F7" s="10">
        <f t="shared" si="1"/>
        <v>2.416341065412281</v>
      </c>
      <c r="H7" s="14"/>
      <c r="I7" s="2"/>
      <c r="J7" s="10">
        <v>3.90492701222309</v>
      </c>
      <c r="K7" s="9">
        <v>9.802825072178297</v>
      </c>
      <c r="L7" s="10">
        <v>3.8887239955748623</v>
      </c>
      <c r="M7" s="4"/>
    </row>
    <row r="8" spans="2:13" ht="15">
      <c r="B8" s="10">
        <f t="shared" si="0"/>
        <v>2.416341065412281</v>
      </c>
      <c r="C8" s="9">
        <v>8.507534167805739</v>
      </c>
      <c r="D8" s="11" t="s">
        <v>10</v>
      </c>
      <c r="E8" s="12" t="s">
        <v>15</v>
      </c>
      <c r="F8" s="10">
        <f t="shared" si="1"/>
        <v>0.11074896549806468</v>
      </c>
      <c r="H8" s="14"/>
      <c r="I8" s="2"/>
      <c r="J8" s="10">
        <v>3.8887239955748623</v>
      </c>
      <c r="K8" s="9">
        <v>13.69154906775316</v>
      </c>
      <c r="L8" s="10">
        <v>0.17823318313051742</v>
      </c>
      <c r="M8" s="4"/>
    </row>
    <row r="9" spans="2:13" ht="25.5">
      <c r="B9" s="10">
        <f t="shared" si="0"/>
        <v>0.11074896549806468</v>
      </c>
      <c r="C9" s="9">
        <v>8.618283133303803</v>
      </c>
      <c r="D9" s="11" t="s">
        <v>8</v>
      </c>
      <c r="E9" s="12" t="s">
        <v>16</v>
      </c>
      <c r="F9" s="10">
        <f t="shared" si="1"/>
        <v>4.621252287600987</v>
      </c>
      <c r="H9" s="14"/>
      <c r="I9" s="2"/>
      <c r="J9" s="10">
        <v>0.17823318313051742</v>
      </c>
      <c r="K9" s="9">
        <v>13.869782250883677</v>
      </c>
      <c r="L9" s="10">
        <v>7.4371846415369225</v>
      </c>
      <c r="M9" s="4"/>
    </row>
    <row r="10" spans="2:13" ht="25.5">
      <c r="B10" s="10">
        <f t="shared" si="0"/>
        <v>4.621252287600987</v>
      </c>
      <c r="C10" s="9">
        <v>13.23953542090479</v>
      </c>
      <c r="D10" s="11" t="s">
        <v>10</v>
      </c>
      <c r="E10" s="12" t="s">
        <v>17</v>
      </c>
      <c r="F10" s="10">
        <f t="shared" si="1"/>
        <v>0.906127899529606</v>
      </c>
      <c r="H10" s="14"/>
      <c r="I10" s="2"/>
      <c r="J10" s="10">
        <v>7.4371846415369225</v>
      </c>
      <c r="K10" s="9">
        <v>21.3069668924206</v>
      </c>
      <c r="L10" s="10">
        <v>1.4582714983405745</v>
      </c>
      <c r="M10" s="4"/>
    </row>
    <row r="11" spans="2:13" ht="15">
      <c r="B11" s="10">
        <f t="shared" si="0"/>
        <v>0.906127899529606</v>
      </c>
      <c r="C11" s="9">
        <v>14.145663320434396</v>
      </c>
      <c r="D11" s="11" t="s">
        <v>10</v>
      </c>
      <c r="E11" s="12" t="s">
        <v>18</v>
      </c>
      <c r="F11" s="10">
        <f t="shared" si="1"/>
        <v>0.1006808777255106</v>
      </c>
      <c r="H11" s="14"/>
      <c r="I11" s="2"/>
      <c r="J11" s="10">
        <v>1.4582714983405745</v>
      </c>
      <c r="K11" s="9">
        <v>22.765238390761173</v>
      </c>
      <c r="L11" s="10">
        <v>0.16203016648228413</v>
      </c>
      <c r="M11" s="4"/>
    </row>
    <row r="12" spans="2:13" ht="15">
      <c r="B12" s="10">
        <f t="shared" si="0"/>
        <v>0.1006808777255106</v>
      </c>
      <c r="C12" s="9">
        <v>14.246344198159907</v>
      </c>
      <c r="D12" s="11" t="s">
        <v>8</v>
      </c>
      <c r="E12" s="12" t="s">
        <v>19</v>
      </c>
      <c r="F12" s="10">
        <f t="shared" si="1"/>
        <v>0.5436767397177622</v>
      </c>
      <c r="H12" s="14"/>
      <c r="I12" s="2"/>
      <c r="J12" s="10">
        <v>0.16203016648228413</v>
      </c>
      <c r="K12" s="9">
        <v>22.92726855724346</v>
      </c>
      <c r="L12" s="10">
        <v>0.8749628990043423</v>
      </c>
      <c r="M12" s="4"/>
    </row>
    <row r="13" spans="2:13" ht="15">
      <c r="B13" s="10">
        <f t="shared" si="0"/>
        <v>0.5436767397177622</v>
      </c>
      <c r="C13" s="9">
        <v>14.790020937877669</v>
      </c>
      <c r="D13" s="11" t="s">
        <v>8</v>
      </c>
      <c r="E13" s="12" t="s">
        <v>20</v>
      </c>
      <c r="F13" s="10">
        <f t="shared" si="1"/>
        <v>0.06040852663530849</v>
      </c>
      <c r="H13" s="14"/>
      <c r="I13" s="2"/>
      <c r="J13" s="10">
        <v>0.8749628990043423</v>
      </c>
      <c r="K13" s="9">
        <v>23.8022314562478</v>
      </c>
      <c r="L13" s="10">
        <v>0.09721809988937391</v>
      </c>
      <c r="M13" s="4"/>
    </row>
    <row r="14" spans="2:13" ht="15">
      <c r="B14" s="10">
        <f t="shared" si="0"/>
        <v>0.06040852663530849</v>
      </c>
      <c r="C14" s="9">
        <v>14.850429464512978</v>
      </c>
      <c r="D14" s="11" t="s">
        <v>10</v>
      </c>
      <c r="E14" s="12" t="s">
        <v>21</v>
      </c>
      <c r="F14" s="10">
        <f t="shared" si="1"/>
        <v>0.5738810030354173</v>
      </c>
      <c r="H14" s="14"/>
      <c r="I14" s="2"/>
      <c r="J14" s="10">
        <v>0.09721809988937391</v>
      </c>
      <c r="K14" s="9">
        <v>23.899449556137174</v>
      </c>
      <c r="L14" s="10">
        <v>0.9235719489490307</v>
      </c>
      <c r="M14" s="4"/>
    </row>
    <row r="15" spans="2:13" ht="15">
      <c r="B15" s="10">
        <f t="shared" si="0"/>
        <v>0.5738810030354173</v>
      </c>
      <c r="C15" s="9">
        <v>15.424310467548395</v>
      </c>
      <c r="D15" s="11" t="s">
        <v>10</v>
      </c>
      <c r="E15" s="12" t="s">
        <v>22</v>
      </c>
      <c r="F15" s="10">
        <f t="shared" si="1"/>
        <v>0.3221788087216364</v>
      </c>
      <c r="H15" s="14"/>
      <c r="I15" s="2"/>
      <c r="J15" s="10">
        <v>0.9235719489490307</v>
      </c>
      <c r="K15" s="9">
        <v>24.823021505086206</v>
      </c>
      <c r="L15" s="10">
        <v>0.5184965327433132</v>
      </c>
      <c r="M15" s="4"/>
    </row>
    <row r="16" spans="2:13" ht="25.5">
      <c r="B16" s="10">
        <f t="shared" si="0"/>
        <v>0.3221788087216364</v>
      </c>
      <c r="C16" s="9">
        <v>15.746489276270031</v>
      </c>
      <c r="D16" s="11" t="s">
        <v>8</v>
      </c>
      <c r="E16" s="12" t="s">
        <v>23</v>
      </c>
      <c r="F16" s="10">
        <f t="shared" si="1"/>
        <v>0.9363321628472594</v>
      </c>
      <c r="H16" s="14"/>
      <c r="I16" s="2"/>
      <c r="J16" s="10">
        <v>0.5184965327433132</v>
      </c>
      <c r="K16" s="9">
        <v>25.34151803782952</v>
      </c>
      <c r="L16" s="10">
        <v>1.5068805482852599</v>
      </c>
      <c r="M16" s="4"/>
    </row>
    <row r="17" spans="2:13" ht="15">
      <c r="B17" s="10">
        <f t="shared" si="0"/>
        <v>0.9363321628472594</v>
      </c>
      <c r="C17" s="9">
        <v>16.68282143911729</v>
      </c>
      <c r="D17" s="11" t="s">
        <v>8</v>
      </c>
      <c r="E17" s="12" t="s">
        <v>24</v>
      </c>
      <c r="F17" s="10">
        <f t="shared" si="1"/>
        <v>0.01006808777254875</v>
      </c>
      <c r="H17" s="14"/>
      <c r="I17" s="2"/>
      <c r="J17" s="10">
        <v>1.5068805482852599</v>
      </c>
      <c r="K17" s="9">
        <v>26.84839858611478</v>
      </c>
      <c r="L17" s="10">
        <v>0.016203016648224697</v>
      </c>
      <c r="M17" s="4"/>
    </row>
    <row r="18" spans="2:13" ht="25.5">
      <c r="B18" s="10">
        <f t="shared" si="0"/>
        <v>0.01006808777254875</v>
      </c>
      <c r="C18" s="9">
        <v>16.69288952688984</v>
      </c>
      <c r="D18" s="11" t="s">
        <v>10</v>
      </c>
      <c r="E18" s="12" t="s">
        <v>25</v>
      </c>
      <c r="F18" s="10">
        <f t="shared" si="1"/>
        <v>0.3926554231294972</v>
      </c>
      <c r="H18" s="14"/>
      <c r="I18" s="2"/>
      <c r="J18" s="10">
        <v>0.016203016648224697</v>
      </c>
      <c r="K18" s="9">
        <v>26.864601602763003</v>
      </c>
      <c r="L18" s="10">
        <v>0.6319176492809175</v>
      </c>
      <c r="M18" s="4"/>
    </row>
    <row r="19" spans="2:13" ht="15">
      <c r="B19" s="10">
        <f t="shared" si="0"/>
        <v>0.3926554231294972</v>
      </c>
      <c r="C19" s="9">
        <v>17.085544950019337</v>
      </c>
      <c r="D19" s="11" t="s">
        <v>8</v>
      </c>
      <c r="E19" s="12" t="s">
        <v>26</v>
      </c>
      <c r="F19" s="10">
        <f t="shared" si="1"/>
        <v>0.020136175545101054</v>
      </c>
      <c r="H19" s="14"/>
      <c r="I19" s="2"/>
      <c r="J19" s="10">
        <v>0.6319176492809175</v>
      </c>
      <c r="K19" s="9">
        <v>27.49651925204392</v>
      </c>
      <c r="L19" s="10">
        <v>0.03240603329645511</v>
      </c>
      <c r="M19" s="4"/>
    </row>
    <row r="20" spans="2:13" ht="15.75" thickBot="1">
      <c r="B20" s="10">
        <f t="shared" si="0"/>
        <v>0.020136175545101054</v>
      </c>
      <c r="C20" s="9">
        <v>17.105681125564438</v>
      </c>
      <c r="D20" s="11" t="s">
        <v>10</v>
      </c>
      <c r="E20" s="12" t="s">
        <v>27</v>
      </c>
      <c r="F20" s="10">
        <f t="shared" si="1"/>
        <v>15.202812536552273</v>
      </c>
      <c r="H20" s="15"/>
      <c r="I20" s="2"/>
      <c r="J20" s="10">
        <v>0.03240603329645511</v>
      </c>
      <c r="K20" s="9">
        <v>27.528925285340375</v>
      </c>
      <c r="L20" s="10">
        <v>24.466555138825182</v>
      </c>
      <c r="M20" s="4"/>
    </row>
    <row r="21" spans="2:13" ht="15.75" thickTop="1">
      <c r="B21" s="10">
        <f t="shared" si="0"/>
        <v>15.202812536552273</v>
      </c>
      <c r="C21" s="9">
        <v>32.30849366211671</v>
      </c>
      <c r="D21" s="11" t="s">
        <v>8</v>
      </c>
      <c r="E21" s="12" t="s">
        <v>28</v>
      </c>
      <c r="F21" s="10">
        <f t="shared" si="1"/>
        <v>2.1948431344161534</v>
      </c>
      <c r="I21" s="2"/>
      <c r="J21" s="10">
        <v>24.466555138825182</v>
      </c>
      <c r="K21" s="9">
        <v>51.99548042416556</v>
      </c>
      <c r="L21" s="10">
        <v>3.5322576293138304</v>
      </c>
      <c r="M21" s="4"/>
    </row>
    <row r="22" spans="2:13" ht="15">
      <c r="B22" s="10">
        <f t="shared" si="0"/>
        <v>2.1948431344161534</v>
      </c>
      <c r="C22" s="9">
        <v>34.503336796532864</v>
      </c>
      <c r="D22" s="11" t="s">
        <v>10</v>
      </c>
      <c r="E22" s="12" t="s">
        <v>29</v>
      </c>
      <c r="F22" s="10">
        <f t="shared" si="1"/>
        <v>0.14095322881571093</v>
      </c>
      <c r="I22" s="2"/>
      <c r="J22" s="10">
        <v>3.5322576293138304</v>
      </c>
      <c r="K22" s="9">
        <v>55.52773805347939</v>
      </c>
      <c r="L22" s="10">
        <v>0.2268422330751915</v>
      </c>
      <c r="M22" s="4"/>
    </row>
    <row r="23" spans="2:13" ht="38.25">
      <c r="B23" s="10">
        <f t="shared" si="0"/>
        <v>0.14095322881571093</v>
      </c>
      <c r="C23" s="9">
        <v>34.644290025348575</v>
      </c>
      <c r="D23" s="16" t="s">
        <v>30</v>
      </c>
      <c r="E23" s="17" t="s">
        <v>132</v>
      </c>
      <c r="F23" s="10"/>
      <c r="I23" s="2"/>
      <c r="J23" s="10">
        <v>0.2268422330751915</v>
      </c>
      <c r="K23" s="9">
        <v>55.75458028655458</v>
      </c>
      <c r="L23" s="10" t="s">
        <v>141</v>
      </c>
      <c r="M23" s="4"/>
    </row>
    <row r="24" spans="2:13" ht="15">
      <c r="B24" s="10">
        <f t="shared" si="0"/>
      </c>
      <c r="C24" s="9">
        <v>34.644290025348575</v>
      </c>
      <c r="D24" s="11" t="s">
        <v>6</v>
      </c>
      <c r="E24" s="12" t="s">
        <v>31</v>
      </c>
      <c r="F24" s="10">
        <f aca="true" t="shared" si="2" ref="F24:F32">C25-C24</f>
        <v>0.04027235109020921</v>
      </c>
      <c r="I24" s="2"/>
      <c r="J24" s="10" t="s">
        <v>141</v>
      </c>
      <c r="K24" s="9">
        <v>55.75458028655458</v>
      </c>
      <c r="L24" s="10">
        <v>0.06481206659292166</v>
      </c>
      <c r="M24" s="4"/>
    </row>
    <row r="25" spans="2:13" ht="15">
      <c r="B25" s="10">
        <f t="shared" si="0"/>
        <v>0.04027235109020921</v>
      </c>
      <c r="C25" s="9">
        <v>34.684562376438784</v>
      </c>
      <c r="D25" s="11" t="s">
        <v>8</v>
      </c>
      <c r="E25" s="12" t="s">
        <v>29</v>
      </c>
      <c r="F25" s="10">
        <f t="shared" si="2"/>
        <v>0.4429958619922516</v>
      </c>
      <c r="I25" s="2"/>
      <c r="J25" s="10">
        <v>0.06481206659292166</v>
      </c>
      <c r="K25" s="9">
        <v>55.8193923531475</v>
      </c>
      <c r="L25" s="10">
        <v>0.7129327325220582</v>
      </c>
      <c r="M25" s="4"/>
    </row>
    <row r="26" spans="2:13" ht="15">
      <c r="B26" s="10">
        <f t="shared" si="0"/>
        <v>0.4429958619922516</v>
      </c>
      <c r="C26" s="9">
        <v>35.127558238431035</v>
      </c>
      <c r="D26" s="11" t="s">
        <v>8</v>
      </c>
      <c r="E26" s="12" t="s">
        <v>32</v>
      </c>
      <c r="F26" s="10">
        <f t="shared" si="2"/>
        <v>3.1513114728085156</v>
      </c>
      <c r="I26" s="2"/>
      <c r="J26" s="10">
        <v>0.7129327325220582</v>
      </c>
      <c r="K26" s="9">
        <v>56.53232508566956</v>
      </c>
      <c r="L26" s="10">
        <v>5.071544210895548</v>
      </c>
      <c r="M26" s="4"/>
    </row>
    <row r="27" spans="2:13" ht="15">
      <c r="B27" s="10">
        <f t="shared" si="0"/>
        <v>3.1513114728085156</v>
      </c>
      <c r="C27" s="9">
        <v>38.27886971123955</v>
      </c>
      <c r="D27" s="11" t="s">
        <v>10</v>
      </c>
      <c r="E27" s="12" t="s">
        <v>33</v>
      </c>
      <c r="F27" s="10">
        <f t="shared" si="2"/>
        <v>11.266190217484763</v>
      </c>
      <c r="I27" s="2"/>
      <c r="J27" s="10">
        <v>5.071544210895548</v>
      </c>
      <c r="K27" s="9">
        <v>61.60386929656511</v>
      </c>
      <c r="L27" s="10">
        <v>18.1311756293678</v>
      </c>
      <c r="M27" s="4"/>
    </row>
    <row r="28" spans="2:13" ht="15">
      <c r="B28" s="10">
        <f t="shared" si="0"/>
        <v>11.266190217484763</v>
      </c>
      <c r="C28" s="9">
        <v>49.545059928724314</v>
      </c>
      <c r="D28" s="11" t="s">
        <v>6</v>
      </c>
      <c r="E28" s="12" t="s">
        <v>34</v>
      </c>
      <c r="F28" s="10">
        <f t="shared" si="2"/>
        <v>4.097711723428326</v>
      </c>
      <c r="I28" s="2"/>
      <c r="J28" s="10">
        <v>18.1311756293678</v>
      </c>
      <c r="K28" s="9">
        <v>79.73504492593291</v>
      </c>
      <c r="L28" s="10">
        <v>6.594627775829036</v>
      </c>
      <c r="M28" s="4"/>
    </row>
    <row r="29" spans="2:13" ht="15">
      <c r="B29" s="10">
        <f t="shared" si="0"/>
        <v>4.097711723428326</v>
      </c>
      <c r="C29" s="9">
        <v>53.64277165215264</v>
      </c>
      <c r="D29" s="11" t="s">
        <v>10</v>
      </c>
      <c r="E29" s="12" t="s">
        <v>35</v>
      </c>
      <c r="F29" s="10">
        <f t="shared" si="2"/>
        <v>0.3523830720392951</v>
      </c>
      <c r="I29" s="2"/>
      <c r="J29" s="10">
        <v>6.594627775829036</v>
      </c>
      <c r="K29" s="9">
        <v>86.32967270176194</v>
      </c>
      <c r="L29" s="10">
        <v>0.5671055826880074</v>
      </c>
      <c r="M29" s="4"/>
    </row>
    <row r="30" spans="2:13" ht="15">
      <c r="B30" s="10">
        <f t="shared" si="0"/>
        <v>0.3523830720392951</v>
      </c>
      <c r="C30" s="9">
        <v>53.995154724191934</v>
      </c>
      <c r="D30" s="11" t="s">
        <v>8</v>
      </c>
      <c r="E30" s="12" t="s">
        <v>36</v>
      </c>
      <c r="F30" s="10">
        <f t="shared" si="2"/>
        <v>1.2887152348865385</v>
      </c>
      <c r="I30" s="2"/>
      <c r="J30" s="10">
        <v>0.5671055826880074</v>
      </c>
      <c r="K30" s="9">
        <v>86.89677828444995</v>
      </c>
      <c r="L30" s="10">
        <v>2.0739861309732417</v>
      </c>
      <c r="M30" s="4"/>
    </row>
    <row r="31" spans="2:13" ht="15">
      <c r="B31" s="10">
        <f t="shared" si="0"/>
        <v>1.2887152348865385</v>
      </c>
      <c r="C31" s="9">
        <v>55.28386995907847</v>
      </c>
      <c r="D31" s="11" t="s">
        <v>8</v>
      </c>
      <c r="E31" s="12" t="s">
        <v>37</v>
      </c>
      <c r="F31" s="10">
        <f t="shared" si="2"/>
        <v>0.08054470218041843</v>
      </c>
      <c r="I31" s="2"/>
      <c r="J31" s="10">
        <v>2.0739861309732417</v>
      </c>
      <c r="K31" s="9">
        <v>88.97076441542319</v>
      </c>
      <c r="L31" s="10">
        <v>0.12962413318584332</v>
      </c>
      <c r="M31" s="4"/>
    </row>
    <row r="32" spans="2:13" ht="15">
      <c r="B32" s="10">
        <f t="shared" si="0"/>
        <v>0.08054470218041843</v>
      </c>
      <c r="C32" s="9">
        <v>55.36441466125889</v>
      </c>
      <c r="D32" s="11" t="s">
        <v>10</v>
      </c>
      <c r="E32" s="12" t="s">
        <v>38</v>
      </c>
      <c r="F32" s="10">
        <f t="shared" si="2"/>
        <v>0.07047661440785902</v>
      </c>
      <c r="I32" s="2"/>
      <c r="J32" s="10">
        <v>0.12962413318584332</v>
      </c>
      <c r="K32" s="9">
        <v>89.10038854860903</v>
      </c>
      <c r="L32" s="10">
        <v>0.11342111653760147</v>
      </c>
      <c r="M32" s="4"/>
    </row>
    <row r="33" spans="2:13" ht="38.25">
      <c r="B33" s="10">
        <f t="shared" si="0"/>
        <v>0.07047661440785902</v>
      </c>
      <c r="C33" s="9">
        <v>55.43489127566675</v>
      </c>
      <c r="D33" s="16" t="s">
        <v>30</v>
      </c>
      <c r="E33" s="17" t="s">
        <v>133</v>
      </c>
      <c r="F33" s="10"/>
      <c r="I33" s="2"/>
      <c r="J33" s="10">
        <v>0.11342111653760147</v>
      </c>
      <c r="K33" s="9">
        <v>89.21380966514664</v>
      </c>
      <c r="L33" s="10" t="s">
        <v>141</v>
      </c>
      <c r="M33" s="4"/>
    </row>
    <row r="34" spans="2:13" ht="15">
      <c r="B34" s="10">
        <f aca="true" t="shared" si="3" ref="B34:B65">IF(ISNUMBER(F33),F33,"")</f>
      </c>
      <c r="C34" s="9">
        <v>55.43489127566675</v>
      </c>
      <c r="D34" s="11" t="s">
        <v>8</v>
      </c>
      <c r="E34" s="12" t="s">
        <v>39</v>
      </c>
      <c r="F34" s="10">
        <f aca="true" t="shared" si="4" ref="F34:F49">C35-C34</f>
        <v>1.9028685890121722</v>
      </c>
      <c r="I34" s="2"/>
      <c r="J34" s="10" t="s">
        <v>141</v>
      </c>
      <c r="K34" s="9">
        <v>89.21380966514664</v>
      </c>
      <c r="L34" s="10">
        <v>3.0623701465152053</v>
      </c>
      <c r="M34" s="4"/>
    </row>
    <row r="35" spans="2:13" ht="15">
      <c r="B35" s="10">
        <f t="shared" si="3"/>
        <v>1.9028685890121722</v>
      </c>
      <c r="C35" s="9">
        <v>57.33775986467892</v>
      </c>
      <c r="D35" s="11" t="s">
        <v>40</v>
      </c>
      <c r="E35" s="17" t="s">
        <v>41</v>
      </c>
      <c r="F35" s="10">
        <f t="shared" si="4"/>
        <v>1.268579059341441</v>
      </c>
      <c r="I35" s="2"/>
      <c r="J35" s="10">
        <v>3.0623701465152053</v>
      </c>
      <c r="K35" s="9">
        <v>92.27617981166185</v>
      </c>
      <c r="L35" s="10">
        <v>2.041580097676792</v>
      </c>
      <c r="M35" s="4"/>
    </row>
    <row r="36" spans="2:13" ht="15">
      <c r="B36" s="10">
        <f t="shared" si="3"/>
        <v>1.268579059341441</v>
      </c>
      <c r="C36" s="9">
        <v>58.60633892402036</v>
      </c>
      <c r="D36" s="11" t="s">
        <v>8</v>
      </c>
      <c r="E36" s="12" t="s">
        <v>42</v>
      </c>
      <c r="F36" s="10">
        <f t="shared" si="4"/>
        <v>1.3893961126120686</v>
      </c>
      <c r="I36" s="2"/>
      <c r="J36" s="10">
        <v>2.041580097676792</v>
      </c>
      <c r="K36" s="9">
        <v>94.31775990933863</v>
      </c>
      <c r="L36" s="10">
        <v>2.2360162974555573</v>
      </c>
      <c r="M36" s="4"/>
    </row>
    <row r="37" spans="2:13" ht="15">
      <c r="B37" s="10">
        <f t="shared" si="3"/>
        <v>1.3893961126120686</v>
      </c>
      <c r="C37" s="9">
        <v>59.99573503663243</v>
      </c>
      <c r="D37" s="11" t="s">
        <v>8</v>
      </c>
      <c r="E37" s="12" t="s">
        <v>43</v>
      </c>
      <c r="F37" s="10">
        <f t="shared" si="4"/>
        <v>10.289585703547296</v>
      </c>
      <c r="I37" s="2"/>
      <c r="J37" s="10">
        <v>2.2360162974555573</v>
      </c>
      <c r="K37" s="9">
        <v>96.5537762067942</v>
      </c>
      <c r="L37" s="10">
        <v>16.55948301448962</v>
      </c>
      <c r="M37" s="4"/>
    </row>
    <row r="38" spans="2:13" ht="15">
      <c r="B38" s="10">
        <f t="shared" si="3"/>
        <v>10.289585703547296</v>
      </c>
      <c r="C38" s="9">
        <v>70.28532074017973</v>
      </c>
      <c r="D38" s="11" t="s">
        <v>8</v>
      </c>
      <c r="E38" s="12" t="s">
        <v>44</v>
      </c>
      <c r="F38" s="10">
        <f t="shared" si="4"/>
        <v>0.493336300855006</v>
      </c>
      <c r="I38" s="2"/>
      <c r="J38" s="10">
        <v>16.55948301448962</v>
      </c>
      <c r="K38" s="9">
        <v>113.11325922128381</v>
      </c>
      <c r="L38" s="10">
        <v>0.7939478157631988</v>
      </c>
      <c r="M38" s="4"/>
    </row>
    <row r="39" spans="2:13" ht="15">
      <c r="B39" s="10">
        <f t="shared" si="3"/>
        <v>0.493336300855006</v>
      </c>
      <c r="C39" s="9">
        <v>70.77865704103473</v>
      </c>
      <c r="D39" s="11" t="s">
        <v>8</v>
      </c>
      <c r="E39" s="12" t="s">
        <v>45</v>
      </c>
      <c r="F39" s="10">
        <f t="shared" si="4"/>
        <v>0.16108940436080843</v>
      </c>
      <c r="I39" s="2"/>
      <c r="J39" s="10">
        <v>0.7939478157631988</v>
      </c>
      <c r="K39" s="9">
        <v>113.90720703704702</v>
      </c>
      <c r="L39" s="10">
        <v>0.2592482663716409</v>
      </c>
      <c r="M39" s="4"/>
    </row>
    <row r="40" spans="2:13" ht="15">
      <c r="B40" s="10">
        <f t="shared" si="3"/>
        <v>0.16108940436080843</v>
      </c>
      <c r="C40" s="9">
        <v>70.93974644539554</v>
      </c>
      <c r="D40" s="11" t="s">
        <v>10</v>
      </c>
      <c r="E40" s="12" t="s">
        <v>46</v>
      </c>
      <c r="F40" s="10">
        <f t="shared" si="4"/>
        <v>0.312110720949093</v>
      </c>
      <c r="I40" s="2"/>
      <c r="J40" s="10">
        <v>0.2592482663716409</v>
      </c>
      <c r="K40" s="9">
        <v>114.16645530341864</v>
      </c>
      <c r="L40" s="10">
        <v>0.5022935160950971</v>
      </c>
      <c r="M40" s="4"/>
    </row>
    <row r="41" spans="2:13" ht="15">
      <c r="B41" s="10">
        <f t="shared" si="3"/>
        <v>0.312110720949093</v>
      </c>
      <c r="C41" s="9">
        <v>71.25185716634464</v>
      </c>
      <c r="D41" s="11" t="s">
        <v>10</v>
      </c>
      <c r="E41" s="12" t="s">
        <v>47</v>
      </c>
      <c r="F41" s="10">
        <f t="shared" si="4"/>
        <v>0.010068087772552303</v>
      </c>
      <c r="I41" s="2"/>
      <c r="J41" s="10">
        <v>0.5022935160950971</v>
      </c>
      <c r="K41" s="9">
        <v>114.66874881951375</v>
      </c>
      <c r="L41" s="10">
        <v>0.016203016648230414</v>
      </c>
      <c r="M41" s="4"/>
    </row>
    <row r="42" spans="2:13" ht="15">
      <c r="B42" s="10">
        <f t="shared" si="3"/>
        <v>0.010068087772552303</v>
      </c>
      <c r="C42" s="9">
        <v>71.26192525411719</v>
      </c>
      <c r="D42" s="11" t="s">
        <v>8</v>
      </c>
      <c r="E42" s="12" t="s">
        <v>48</v>
      </c>
      <c r="F42" s="10">
        <f t="shared" si="4"/>
        <v>1.2081705327061485</v>
      </c>
      <c r="I42" s="2"/>
      <c r="J42" s="10">
        <v>0.016203016648230414</v>
      </c>
      <c r="K42" s="9">
        <v>114.68495183616199</v>
      </c>
      <c r="L42" s="10">
        <v>1.944361997787444</v>
      </c>
      <c r="M42" s="4"/>
    </row>
    <row r="43" spans="2:13" ht="15">
      <c r="B43" s="10">
        <f t="shared" si="3"/>
        <v>1.2081705327061485</v>
      </c>
      <c r="C43" s="9">
        <v>72.47009578682334</v>
      </c>
      <c r="D43" s="11" t="s">
        <v>10</v>
      </c>
      <c r="E43" s="12" t="s">
        <v>49</v>
      </c>
      <c r="F43" s="10">
        <f t="shared" si="4"/>
        <v>0.17115749213336073</v>
      </c>
      <c r="I43" s="2"/>
      <c r="J43" s="10">
        <v>1.944361997787444</v>
      </c>
      <c r="K43" s="9">
        <v>116.62931383394942</v>
      </c>
      <c r="L43" s="10">
        <v>0.2754512830198713</v>
      </c>
      <c r="M43" s="4"/>
    </row>
    <row r="44" spans="2:13" ht="15">
      <c r="B44" s="10">
        <f t="shared" si="3"/>
        <v>0.17115749213336073</v>
      </c>
      <c r="C44" s="9">
        <v>72.6412532789567</v>
      </c>
      <c r="D44" s="11" t="s">
        <v>8</v>
      </c>
      <c r="E44" s="12" t="s">
        <v>50</v>
      </c>
      <c r="F44" s="10">
        <f t="shared" si="4"/>
        <v>1.439736551474823</v>
      </c>
      <c r="I44" s="2"/>
      <c r="J44" s="10">
        <v>0.2754512830198713</v>
      </c>
      <c r="K44" s="9">
        <v>116.90476511696929</v>
      </c>
      <c r="L44" s="10">
        <v>2.317031380696698</v>
      </c>
      <c r="M44" s="4"/>
    </row>
    <row r="45" spans="2:13" ht="15">
      <c r="B45" s="10">
        <f t="shared" si="3"/>
        <v>1.439736551474823</v>
      </c>
      <c r="C45" s="9">
        <v>74.08098983043152</v>
      </c>
      <c r="D45" s="11" t="s">
        <v>6</v>
      </c>
      <c r="E45" s="12" t="s">
        <v>51</v>
      </c>
      <c r="F45" s="10">
        <f t="shared" si="4"/>
        <v>6.906708211970098</v>
      </c>
      <c r="I45" s="2"/>
      <c r="J45" s="10">
        <v>2.317031380696698</v>
      </c>
      <c r="K45" s="9">
        <v>119.22179649766599</v>
      </c>
      <c r="L45" s="10">
        <v>11.115269420684807</v>
      </c>
      <c r="M45" s="4"/>
    </row>
    <row r="46" spans="2:13" ht="15">
      <c r="B46" s="10">
        <f t="shared" si="3"/>
        <v>6.906708211970098</v>
      </c>
      <c r="C46" s="9">
        <v>80.98769804240162</v>
      </c>
      <c r="D46" s="11" t="s">
        <v>8</v>
      </c>
      <c r="E46" s="12" t="s">
        <v>52</v>
      </c>
      <c r="F46" s="10">
        <f t="shared" si="4"/>
        <v>2.4666815042750443</v>
      </c>
      <c r="I46" s="2"/>
      <c r="J46" s="10">
        <v>11.115269420684807</v>
      </c>
      <c r="K46" s="9">
        <v>130.3370659183508</v>
      </c>
      <c r="L46" s="10">
        <v>3.969739078816017</v>
      </c>
      <c r="M46" s="4"/>
    </row>
    <row r="47" spans="2:13" ht="15">
      <c r="B47" s="10">
        <f t="shared" si="3"/>
        <v>2.4666815042750443</v>
      </c>
      <c r="C47" s="9">
        <v>83.45437954667666</v>
      </c>
      <c r="D47" s="11" t="s">
        <v>6</v>
      </c>
      <c r="E47" s="12" t="s">
        <v>53</v>
      </c>
      <c r="F47" s="10">
        <f t="shared" si="4"/>
        <v>3.241924262761472</v>
      </c>
      <c r="I47" s="2"/>
      <c r="J47" s="10">
        <v>3.969739078816017</v>
      </c>
      <c r="K47" s="9">
        <v>134.3068049971668</v>
      </c>
      <c r="L47" s="10">
        <v>5.217371360729599</v>
      </c>
      <c r="M47" s="4"/>
    </row>
    <row r="48" spans="2:13" ht="15">
      <c r="B48" s="10">
        <f t="shared" si="3"/>
        <v>3.241924262761472</v>
      </c>
      <c r="C48" s="9">
        <v>86.69630380943813</v>
      </c>
      <c r="D48" s="11" t="s">
        <v>10</v>
      </c>
      <c r="E48" s="12" t="s">
        <v>54</v>
      </c>
      <c r="F48" s="10">
        <f t="shared" si="4"/>
        <v>0.07047661440786612</v>
      </c>
      <c r="I48" s="2"/>
      <c r="J48" s="10">
        <v>5.217371360729599</v>
      </c>
      <c r="K48" s="9">
        <v>139.5241763578964</v>
      </c>
      <c r="L48" s="10">
        <v>0.1134211165376129</v>
      </c>
      <c r="M48" s="4"/>
    </row>
    <row r="49" spans="2:13" ht="15">
      <c r="B49" s="10">
        <f t="shared" si="3"/>
        <v>0.07047661440786612</v>
      </c>
      <c r="C49" s="9">
        <v>86.766780423846</v>
      </c>
      <c r="D49" s="11" t="s">
        <v>8</v>
      </c>
      <c r="E49" s="12" t="s">
        <v>55</v>
      </c>
      <c r="F49" s="10">
        <f t="shared" si="4"/>
        <v>0.09061278995294231</v>
      </c>
      <c r="I49" s="2"/>
      <c r="J49" s="10">
        <v>0.1134211165376129</v>
      </c>
      <c r="K49" s="9">
        <v>139.63759747443402</v>
      </c>
      <c r="L49" s="10">
        <v>0.145827149834028</v>
      </c>
      <c r="M49" s="4"/>
    </row>
    <row r="50" spans="2:13" ht="38.25">
      <c r="B50" s="10">
        <f t="shared" si="3"/>
        <v>0.09061278995294231</v>
      </c>
      <c r="C50" s="9">
        <v>86.85739321379894</v>
      </c>
      <c r="D50" s="16" t="s">
        <v>30</v>
      </c>
      <c r="E50" s="17" t="s">
        <v>134</v>
      </c>
      <c r="F50" s="10"/>
      <c r="I50" s="2"/>
      <c r="J50" s="10">
        <v>0.145827149834028</v>
      </c>
      <c r="K50" s="9">
        <v>139.78342462426806</v>
      </c>
      <c r="L50" s="10" t="s">
        <v>141</v>
      </c>
      <c r="M50" s="4"/>
    </row>
    <row r="51" spans="2:13" ht="15">
      <c r="B51" s="10">
        <f t="shared" si="3"/>
      </c>
      <c r="C51" s="9">
        <v>86.85739321379894</v>
      </c>
      <c r="D51" s="11" t="s">
        <v>10</v>
      </c>
      <c r="E51" s="12" t="s">
        <v>56</v>
      </c>
      <c r="F51" s="10">
        <f aca="true" t="shared" si="5" ref="F51:F62">C52-C51</f>
        <v>0.21142984322358416</v>
      </c>
      <c r="I51" s="2"/>
      <c r="J51" s="10" t="s">
        <v>141</v>
      </c>
      <c r="K51" s="9">
        <v>139.78342462426806</v>
      </c>
      <c r="L51" s="10">
        <v>0.34026334961281585</v>
      </c>
      <c r="M51" s="4"/>
    </row>
    <row r="52" spans="2:13" ht="15">
      <c r="B52" s="10">
        <f t="shared" si="3"/>
        <v>0.21142984322358416</v>
      </c>
      <c r="C52" s="9">
        <v>87.06882305702253</v>
      </c>
      <c r="D52" s="11" t="s">
        <v>6</v>
      </c>
      <c r="E52" s="12" t="s">
        <v>57</v>
      </c>
      <c r="F52" s="10">
        <f t="shared" si="5"/>
        <v>1.8122557990592156</v>
      </c>
      <c r="I52" s="2"/>
      <c r="J52" s="10">
        <v>0.34026334961281585</v>
      </c>
      <c r="K52" s="9">
        <v>140.12368797388086</v>
      </c>
      <c r="L52" s="10">
        <v>2.9165429966811547</v>
      </c>
      <c r="M52" s="4"/>
    </row>
    <row r="53" spans="2:13" ht="15">
      <c r="B53" s="10">
        <f t="shared" si="3"/>
        <v>1.8122557990592156</v>
      </c>
      <c r="C53" s="9">
        <v>88.88107885608174</v>
      </c>
      <c r="D53" s="11" t="s">
        <v>10</v>
      </c>
      <c r="E53" s="12" t="s">
        <v>58</v>
      </c>
      <c r="F53" s="10">
        <f t="shared" si="5"/>
        <v>1.8021877112866491</v>
      </c>
      <c r="I53" s="2"/>
      <c r="J53" s="10">
        <v>2.9165429966811547</v>
      </c>
      <c r="K53" s="9">
        <v>143.04023097056202</v>
      </c>
      <c r="L53" s="10">
        <v>2.9003399800329013</v>
      </c>
      <c r="M53" s="4"/>
    </row>
    <row r="54" spans="2:13" ht="15">
      <c r="B54" s="10">
        <f t="shared" si="3"/>
        <v>1.8021877112866491</v>
      </c>
      <c r="C54" s="9">
        <v>90.68326656736839</v>
      </c>
      <c r="D54" s="11" t="s">
        <v>10</v>
      </c>
      <c r="E54" s="12" t="s">
        <v>59</v>
      </c>
      <c r="F54" s="10">
        <f t="shared" si="5"/>
        <v>0.050340438862761516</v>
      </c>
      <c r="I54" s="2"/>
      <c r="J54" s="10">
        <v>2.9003399800329013</v>
      </c>
      <c r="K54" s="9">
        <v>145.94057095059492</v>
      </c>
      <c r="L54" s="10">
        <v>0.08101508324115207</v>
      </c>
      <c r="M54" s="4"/>
    </row>
    <row r="55" spans="2:13" ht="15">
      <c r="B55" s="10">
        <f t="shared" si="3"/>
        <v>0.050340438862761516</v>
      </c>
      <c r="C55" s="9">
        <v>90.73360700623115</v>
      </c>
      <c r="D55" s="11" t="s">
        <v>8</v>
      </c>
      <c r="E55" s="12" t="s">
        <v>60</v>
      </c>
      <c r="F55" s="10">
        <f t="shared" si="5"/>
        <v>7.712155233774197</v>
      </c>
      <c r="I55" s="2"/>
      <c r="J55" s="10">
        <v>0.08101508324115207</v>
      </c>
      <c r="K55" s="9">
        <v>146.0215860338361</v>
      </c>
      <c r="L55" s="10">
        <v>12.411510752543103</v>
      </c>
      <c r="M55" s="4"/>
    </row>
    <row r="56" spans="2:13" ht="15">
      <c r="B56" s="10">
        <f t="shared" si="3"/>
        <v>7.712155233774197</v>
      </c>
      <c r="C56" s="9">
        <v>98.44576224000535</v>
      </c>
      <c r="D56" s="11" t="s">
        <v>6</v>
      </c>
      <c r="E56" s="12" t="s">
        <v>61</v>
      </c>
      <c r="F56" s="10">
        <f t="shared" si="5"/>
        <v>3.1412433850359633</v>
      </c>
      <c r="I56" s="2"/>
      <c r="J56" s="10">
        <v>12.411510752543103</v>
      </c>
      <c r="K56" s="9">
        <v>158.4330967863792</v>
      </c>
      <c r="L56" s="10">
        <v>5.055341194247318</v>
      </c>
      <c r="M56" s="4"/>
    </row>
    <row r="57" spans="2:13" ht="15">
      <c r="B57" s="10">
        <f t="shared" si="3"/>
        <v>3.1412433850359633</v>
      </c>
      <c r="C57" s="9">
        <v>101.58700562504131</v>
      </c>
      <c r="D57" s="11" t="s">
        <v>10</v>
      </c>
      <c r="E57" s="12" t="s">
        <v>62</v>
      </c>
      <c r="F57" s="10">
        <f t="shared" si="5"/>
        <v>0.12081705327061343</v>
      </c>
      <c r="I57" s="2"/>
      <c r="J57" s="10">
        <v>5.055341194247318</v>
      </c>
      <c r="K57" s="9">
        <v>163.4884379806265</v>
      </c>
      <c r="L57" s="10">
        <v>0.1944361997787421</v>
      </c>
      <c r="M57" s="4"/>
    </row>
    <row r="58" spans="2:13" ht="15">
      <c r="B58" s="10">
        <f t="shared" si="3"/>
        <v>0.12081705327061343</v>
      </c>
      <c r="C58" s="9">
        <v>101.70782267831193</v>
      </c>
      <c r="D58" s="11" t="s">
        <v>8</v>
      </c>
      <c r="E58" s="12" t="s">
        <v>63</v>
      </c>
      <c r="F58" s="10">
        <f t="shared" si="5"/>
        <v>1.0370130405727735</v>
      </c>
      <c r="I58" s="2"/>
      <c r="J58" s="10">
        <v>0.1944361997787421</v>
      </c>
      <c r="K58" s="9">
        <v>163.68287418040524</v>
      </c>
      <c r="L58" s="10">
        <v>1.6689107147675497</v>
      </c>
      <c r="M58" s="4"/>
    </row>
    <row r="59" spans="2:13" ht="15">
      <c r="B59" s="10">
        <f t="shared" si="3"/>
        <v>1.0370130405727735</v>
      </c>
      <c r="C59" s="9">
        <v>102.7448357188847</v>
      </c>
      <c r="D59" s="11" t="s">
        <v>6</v>
      </c>
      <c r="E59" s="12" t="s">
        <v>64</v>
      </c>
      <c r="F59" s="10">
        <f t="shared" si="5"/>
        <v>3.161379560581068</v>
      </c>
      <c r="I59" s="2"/>
      <c r="J59" s="10">
        <v>1.6689107147675497</v>
      </c>
      <c r="K59" s="9">
        <v>165.35178489517278</v>
      </c>
      <c r="L59" s="10">
        <v>5.087747227543779</v>
      </c>
      <c r="M59" s="4"/>
    </row>
    <row r="60" spans="2:13" ht="15">
      <c r="B60" s="10">
        <f t="shared" si="3"/>
        <v>3.161379560581068</v>
      </c>
      <c r="C60" s="9">
        <v>105.90621527946577</v>
      </c>
      <c r="D60" s="11" t="s">
        <v>10</v>
      </c>
      <c r="E60" s="12" t="s">
        <v>65</v>
      </c>
      <c r="F60" s="10">
        <f t="shared" si="5"/>
        <v>7.802768023727154</v>
      </c>
      <c r="I60" s="2"/>
      <c r="J60" s="10">
        <v>5.087747227543779</v>
      </c>
      <c r="K60" s="9">
        <v>170.43953212271657</v>
      </c>
      <c r="L60" s="10">
        <v>12.557337902377153</v>
      </c>
      <c r="M60" s="4"/>
    </row>
    <row r="61" spans="2:13" ht="15">
      <c r="B61" s="10">
        <f t="shared" si="3"/>
        <v>7.802768023727154</v>
      </c>
      <c r="C61" s="9">
        <v>113.70898330319292</v>
      </c>
      <c r="D61" s="11" t="s">
        <v>66</v>
      </c>
      <c r="E61" s="12" t="s">
        <v>67</v>
      </c>
      <c r="F61" s="10">
        <f t="shared" si="5"/>
        <v>19.199843382255068</v>
      </c>
      <c r="I61" s="2"/>
      <c r="J61" s="10">
        <v>12.557337902377153</v>
      </c>
      <c r="K61" s="9">
        <v>182.99687002509373</v>
      </c>
      <c r="L61" s="10">
        <v>30.899152748171904</v>
      </c>
      <c r="M61" s="4"/>
    </row>
    <row r="62" spans="2:13" ht="25.5">
      <c r="B62" s="10">
        <f t="shared" si="3"/>
        <v>19.199843382255068</v>
      </c>
      <c r="C62" s="9">
        <v>132.908826685448</v>
      </c>
      <c r="D62" s="11" t="s">
        <v>68</v>
      </c>
      <c r="E62" s="12" t="s">
        <v>69</v>
      </c>
      <c r="F62" s="10">
        <f t="shared" si="5"/>
        <v>5.326018431679586</v>
      </c>
      <c r="I62" s="2"/>
      <c r="J62" s="10">
        <v>30.899152748171904</v>
      </c>
      <c r="K62" s="9">
        <v>213.89602277326563</v>
      </c>
      <c r="L62" s="10">
        <v>8.571395806912951</v>
      </c>
      <c r="M62" s="4"/>
    </row>
    <row r="63" spans="2:13" ht="38.25">
      <c r="B63" s="10">
        <f t="shared" si="3"/>
        <v>5.326018431679586</v>
      </c>
      <c r="C63" s="9">
        <v>138.23484511712758</v>
      </c>
      <c r="D63" s="16" t="s">
        <v>30</v>
      </c>
      <c r="E63" s="17" t="s">
        <v>70</v>
      </c>
      <c r="F63" s="10"/>
      <c r="I63" s="2"/>
      <c r="J63" s="10">
        <v>8.571395806912951</v>
      </c>
      <c r="K63" s="9">
        <v>222.4674185801786</v>
      </c>
      <c r="L63" s="10" t="s">
        <v>141</v>
      </c>
      <c r="M63" s="4"/>
    </row>
    <row r="64" spans="2:13" ht="15">
      <c r="B64" s="10">
        <f t="shared" si="3"/>
      </c>
      <c r="C64" s="9">
        <v>138.23484511712758</v>
      </c>
      <c r="D64" s="11" t="s">
        <v>6</v>
      </c>
      <c r="E64" s="12" t="s">
        <v>71</v>
      </c>
      <c r="F64" s="10">
        <f>C65-C64</f>
        <v>9.151891785249006</v>
      </c>
      <c r="I64" s="2"/>
      <c r="J64" s="10" t="s">
        <v>141</v>
      </c>
      <c r="K64" s="9">
        <v>222.4674185801786</v>
      </c>
      <c r="L64" s="10">
        <v>14.728542133239777</v>
      </c>
      <c r="M64" s="4"/>
    </row>
    <row r="65" spans="2:13" ht="25.5">
      <c r="B65" s="10">
        <f t="shared" si="3"/>
        <v>9.151891785249006</v>
      </c>
      <c r="C65" s="9">
        <v>147.38673690237658</v>
      </c>
      <c r="D65" s="11" t="s">
        <v>68</v>
      </c>
      <c r="E65" s="12" t="s">
        <v>72</v>
      </c>
      <c r="F65" s="10">
        <f>C66-C65</f>
        <v>14.387297426975636</v>
      </c>
      <c r="I65" s="2"/>
      <c r="J65" s="10">
        <v>14.728542133239777</v>
      </c>
      <c r="K65" s="9">
        <v>237.19596071341834</v>
      </c>
      <c r="L65" s="10">
        <v>23.15411079031868</v>
      </c>
      <c r="M65" s="4"/>
    </row>
    <row r="66" spans="2:13" ht="15">
      <c r="B66" s="10">
        <f aca="true" t="shared" si="6" ref="B66:B97">IF(ISNUMBER(F65),F65,"")</f>
        <v>14.387297426975636</v>
      </c>
      <c r="C66" s="9">
        <v>161.77403432935222</v>
      </c>
      <c r="D66" s="11" t="s">
        <v>6</v>
      </c>
      <c r="E66" s="12" t="s">
        <v>73</v>
      </c>
      <c r="F66" s="10">
        <f>C67-C66</f>
        <v>19.391137049933548</v>
      </c>
      <c r="I66" s="2"/>
      <c r="J66" s="10">
        <v>23.15411079031868</v>
      </c>
      <c r="K66" s="9">
        <v>260.350071503737</v>
      </c>
      <c r="L66" s="10">
        <v>31.20701006448826</v>
      </c>
      <c r="M66" s="4"/>
    </row>
    <row r="67" spans="2:13" ht="15">
      <c r="B67" s="10">
        <f t="shared" si="6"/>
        <v>19.391137049933548</v>
      </c>
      <c r="C67" s="9">
        <v>181.16517137928577</v>
      </c>
      <c r="D67" s="11" t="s">
        <v>8</v>
      </c>
      <c r="E67" s="12" t="s">
        <v>55</v>
      </c>
      <c r="F67" s="10">
        <f>C68-C67</f>
        <v>0.04027235109020921</v>
      </c>
      <c r="I67" s="2"/>
      <c r="J67" s="10">
        <v>31.20701006448826</v>
      </c>
      <c r="K67" s="9">
        <v>291.55708156822527</v>
      </c>
      <c r="L67" s="10">
        <v>0.06481206659292166</v>
      </c>
      <c r="M67" s="4"/>
    </row>
    <row r="68" spans="2:13" ht="38.25">
      <c r="B68" s="10">
        <f t="shared" si="6"/>
        <v>0.04027235109020921</v>
      </c>
      <c r="C68" s="9">
        <v>181.20544373037598</v>
      </c>
      <c r="D68" s="16" t="s">
        <v>30</v>
      </c>
      <c r="E68" s="17" t="s">
        <v>135</v>
      </c>
      <c r="F68" s="10"/>
      <c r="I68" s="2"/>
      <c r="J68" s="10">
        <v>0.06481206659292166</v>
      </c>
      <c r="K68" s="9">
        <v>291.6218936348182</v>
      </c>
      <c r="L68" s="10" t="s">
        <v>141</v>
      </c>
      <c r="M68" s="4"/>
    </row>
    <row r="69" spans="2:13" ht="15">
      <c r="B69" s="10">
        <f t="shared" si="6"/>
      </c>
      <c r="C69" s="9">
        <v>181.20544373037598</v>
      </c>
      <c r="D69" s="11" t="s">
        <v>10</v>
      </c>
      <c r="E69" s="12" t="s">
        <v>74</v>
      </c>
      <c r="F69" s="10">
        <f>C70-C69</f>
        <v>19.45154557656886</v>
      </c>
      <c r="I69" s="2"/>
      <c r="J69" s="10" t="s">
        <v>141</v>
      </c>
      <c r="K69" s="9">
        <v>291.6218936348182</v>
      </c>
      <c r="L69" s="10">
        <v>31.30422816437764</v>
      </c>
      <c r="M69" s="4"/>
    </row>
    <row r="70" spans="2:13" ht="15">
      <c r="B70" s="10">
        <f t="shared" si="6"/>
        <v>19.45154557656886</v>
      </c>
      <c r="C70" s="9">
        <v>200.65698930694484</v>
      </c>
      <c r="D70" s="11" t="s">
        <v>6</v>
      </c>
      <c r="E70" s="12" t="s">
        <v>75</v>
      </c>
      <c r="F70" s="10">
        <f>C71-C70</f>
        <v>23.539189212224642</v>
      </c>
      <c r="I70" s="2"/>
      <c r="J70" s="10">
        <v>31.30422816437764</v>
      </c>
      <c r="K70" s="9">
        <v>322.92612179919587</v>
      </c>
      <c r="L70" s="10">
        <v>37.88265292355845</v>
      </c>
      <c r="M70" s="4"/>
    </row>
    <row r="71" spans="2:13" ht="38.25">
      <c r="B71" s="10">
        <f t="shared" si="6"/>
        <v>23.539189212224642</v>
      </c>
      <c r="C71" s="9">
        <v>224.19617851916948</v>
      </c>
      <c r="D71" s="16" t="s">
        <v>30</v>
      </c>
      <c r="E71" s="17" t="s">
        <v>76</v>
      </c>
      <c r="F71" s="10"/>
      <c r="I71" s="2"/>
      <c r="J71" s="10">
        <v>37.88265292355845</v>
      </c>
      <c r="K71" s="9">
        <v>360.8087747227543</v>
      </c>
      <c r="L71" s="10" t="s">
        <v>141</v>
      </c>
      <c r="M71" s="4"/>
    </row>
    <row r="72" spans="2:13" ht="15">
      <c r="B72" s="10">
        <f t="shared" si="6"/>
      </c>
      <c r="C72" s="9">
        <v>224.19617851916948</v>
      </c>
      <c r="D72" s="11" t="s">
        <v>6</v>
      </c>
      <c r="E72" s="12" t="s">
        <v>77</v>
      </c>
      <c r="F72" s="10">
        <f aca="true" t="shared" si="7" ref="F72:F122">C73-C72</f>
        <v>24.525861813934625</v>
      </c>
      <c r="I72" s="2"/>
      <c r="J72" s="10" t="s">
        <v>141</v>
      </c>
      <c r="K72" s="9">
        <v>360.8087747227543</v>
      </c>
      <c r="L72" s="10">
        <v>39.47054855508481</v>
      </c>
      <c r="M72" s="4"/>
    </row>
    <row r="73" spans="2:13" ht="15">
      <c r="B73" s="10">
        <f t="shared" si="6"/>
        <v>24.525861813934625</v>
      </c>
      <c r="C73" s="9">
        <v>248.7220403331041</v>
      </c>
      <c r="D73" s="11" t="s">
        <v>66</v>
      </c>
      <c r="E73" s="12" t="s">
        <v>67</v>
      </c>
      <c r="F73" s="10">
        <f t="shared" si="7"/>
        <v>7.772563760409497</v>
      </c>
      <c r="I73" s="2"/>
      <c r="J73" s="10">
        <v>39.47054855508481</v>
      </c>
      <c r="K73" s="9">
        <v>400.2793232778391</v>
      </c>
      <c r="L73" s="10">
        <v>12.508728852432462</v>
      </c>
      <c r="M73" s="4"/>
    </row>
    <row r="74" spans="2:13" ht="15">
      <c r="B74" s="10">
        <f t="shared" si="6"/>
        <v>7.772563760409497</v>
      </c>
      <c r="C74" s="9">
        <v>256.4946040935136</v>
      </c>
      <c r="D74" s="11" t="s">
        <v>8</v>
      </c>
      <c r="E74" s="12" t="s">
        <v>78</v>
      </c>
      <c r="F74" s="10">
        <f t="shared" si="7"/>
        <v>3.1714476483536487</v>
      </c>
      <c r="I74" s="2"/>
      <c r="J74" s="10">
        <v>12.508728852432462</v>
      </c>
      <c r="K74" s="9">
        <v>412.7880521302716</v>
      </c>
      <c r="L74" s="10">
        <v>5.103950244192054</v>
      </c>
      <c r="M74" s="4"/>
    </row>
    <row r="75" spans="2:13" ht="15">
      <c r="B75" s="10">
        <f t="shared" si="6"/>
        <v>3.1714476483536487</v>
      </c>
      <c r="C75" s="9">
        <v>259.66605174186725</v>
      </c>
      <c r="D75" s="11" t="s">
        <v>6</v>
      </c>
      <c r="E75" s="12" t="s">
        <v>79</v>
      </c>
      <c r="F75" s="10">
        <f t="shared" si="7"/>
        <v>1.0370130405727878</v>
      </c>
      <c r="I75" s="2"/>
      <c r="J75" s="10">
        <v>5.103950244192054</v>
      </c>
      <c r="K75" s="9">
        <v>417.89200237446363</v>
      </c>
      <c r="L75" s="10">
        <v>1.6689107147675726</v>
      </c>
      <c r="M75" s="4"/>
    </row>
    <row r="76" spans="2:13" ht="15">
      <c r="B76" s="10">
        <f t="shared" si="6"/>
        <v>1.0370130405727878</v>
      </c>
      <c r="C76" s="9">
        <v>260.70306478244004</v>
      </c>
      <c r="D76" s="11" t="s">
        <v>10</v>
      </c>
      <c r="E76" s="12" t="s">
        <v>80</v>
      </c>
      <c r="F76" s="10">
        <f t="shared" si="7"/>
        <v>0.1208170532705708</v>
      </c>
      <c r="I76" s="2"/>
      <c r="J76" s="10">
        <v>1.6689107147675726</v>
      </c>
      <c r="K76" s="9">
        <v>419.56091308923124</v>
      </c>
      <c r="L76" s="10">
        <v>0.1944361997786735</v>
      </c>
      <c r="M76" s="4"/>
    </row>
    <row r="77" spans="2:13" ht="15">
      <c r="B77" s="10">
        <f t="shared" si="6"/>
        <v>0.1208170532705708</v>
      </c>
      <c r="C77" s="9">
        <v>260.8238818357106</v>
      </c>
      <c r="D77" s="11" t="s">
        <v>8</v>
      </c>
      <c r="E77" s="12" t="s">
        <v>81</v>
      </c>
      <c r="F77" s="10">
        <f t="shared" si="7"/>
        <v>3.1311752972634395</v>
      </c>
      <c r="I77" s="2"/>
      <c r="J77" s="10">
        <v>0.1944361997786735</v>
      </c>
      <c r="K77" s="9">
        <v>419.75534928900987</v>
      </c>
      <c r="L77" s="10">
        <v>5.039138177599133</v>
      </c>
      <c r="M77" s="4"/>
    </row>
    <row r="78" spans="2:13" ht="15">
      <c r="B78" s="10">
        <f t="shared" si="6"/>
        <v>3.1311752972634395</v>
      </c>
      <c r="C78" s="9">
        <v>263.95505713297405</v>
      </c>
      <c r="D78" s="11" t="s">
        <v>6</v>
      </c>
      <c r="E78" s="12" t="s">
        <v>60</v>
      </c>
      <c r="F78" s="10">
        <f t="shared" si="7"/>
        <v>7.712155233774183</v>
      </c>
      <c r="I78" s="2"/>
      <c r="J78" s="10">
        <v>5.039138177599133</v>
      </c>
      <c r="K78" s="9">
        <v>424.79448746660904</v>
      </c>
      <c r="L78" s="10">
        <v>12.41151075254308</v>
      </c>
      <c r="M78" s="4"/>
    </row>
    <row r="79" spans="2:13" ht="15">
      <c r="B79" s="10">
        <f t="shared" si="6"/>
        <v>7.712155233774183</v>
      </c>
      <c r="C79" s="9">
        <v>271.66721236674823</v>
      </c>
      <c r="D79" s="11" t="s">
        <v>10</v>
      </c>
      <c r="E79" s="12" t="s">
        <v>82</v>
      </c>
      <c r="F79" s="10">
        <f t="shared" si="7"/>
        <v>0.050340438862747305</v>
      </c>
      <c r="I79" s="2"/>
      <c r="J79" s="10">
        <v>12.41151075254308</v>
      </c>
      <c r="K79" s="9">
        <v>437.2059982191521</v>
      </c>
      <c r="L79" s="10">
        <v>0.0810150832411292</v>
      </c>
      <c r="M79" s="4"/>
    </row>
    <row r="80" spans="2:13" ht="15">
      <c r="B80" s="10">
        <f t="shared" si="6"/>
        <v>0.050340438862747305</v>
      </c>
      <c r="C80" s="9">
        <v>271.717552805611</v>
      </c>
      <c r="D80" s="11" t="s">
        <v>8</v>
      </c>
      <c r="E80" s="12" t="s">
        <v>83</v>
      </c>
      <c r="F80" s="10">
        <f t="shared" si="7"/>
        <v>1.802187711286706</v>
      </c>
      <c r="I80" s="2"/>
      <c r="J80" s="10">
        <v>0.0810150832411292</v>
      </c>
      <c r="K80" s="9">
        <v>437.28701330239323</v>
      </c>
      <c r="L80" s="10">
        <v>2.9003399800329928</v>
      </c>
      <c r="M80" s="4"/>
    </row>
    <row r="81" spans="2:13" ht="15">
      <c r="B81" s="10">
        <f t="shared" si="6"/>
        <v>1.802187711286706</v>
      </c>
      <c r="C81" s="9">
        <v>273.5197405168977</v>
      </c>
      <c r="D81" s="11" t="s">
        <v>8</v>
      </c>
      <c r="E81" s="12" t="s">
        <v>84</v>
      </c>
      <c r="F81" s="10">
        <f t="shared" si="7"/>
        <v>1.8122557990591872</v>
      </c>
      <c r="I81" s="2"/>
      <c r="J81" s="10">
        <v>2.9003399800329928</v>
      </c>
      <c r="K81" s="9">
        <v>440.1873532824262</v>
      </c>
      <c r="L81" s="10">
        <v>2.916542996681109</v>
      </c>
      <c r="M81" s="4"/>
    </row>
    <row r="82" spans="2:13" ht="15">
      <c r="B82" s="10">
        <f t="shared" si="6"/>
        <v>1.8122557990591872</v>
      </c>
      <c r="C82" s="9">
        <v>275.33199631595687</v>
      </c>
      <c r="D82" s="11" t="s">
        <v>6</v>
      </c>
      <c r="E82" s="12" t="s">
        <v>85</v>
      </c>
      <c r="F82" s="10">
        <f t="shared" si="7"/>
        <v>0.27183836985886956</v>
      </c>
      <c r="I82" s="2"/>
      <c r="J82" s="10">
        <v>2.916542996681109</v>
      </c>
      <c r="K82" s="9">
        <v>443.10389627910735</v>
      </c>
      <c r="L82" s="10">
        <v>0.4374814495021526</v>
      </c>
      <c r="M82" s="4"/>
    </row>
    <row r="83" spans="2:13" ht="15">
      <c r="B83" s="10">
        <f t="shared" si="6"/>
        <v>0.27183836985886956</v>
      </c>
      <c r="C83" s="9">
        <v>275.60383468581574</v>
      </c>
      <c r="D83" s="11" t="s">
        <v>8</v>
      </c>
      <c r="E83" s="12" t="s">
        <v>86</v>
      </c>
      <c r="F83" s="10">
        <f t="shared" si="7"/>
        <v>0.20136175545104606</v>
      </c>
      <c r="I83" s="2"/>
      <c r="J83" s="10">
        <v>0.4374814495021526</v>
      </c>
      <c r="K83" s="9">
        <v>443.54137772860946</v>
      </c>
      <c r="L83" s="10">
        <v>0.3240603329646083</v>
      </c>
      <c r="M83" s="4"/>
    </row>
    <row r="84" spans="2:13" ht="15">
      <c r="B84" s="10">
        <f t="shared" si="6"/>
        <v>0.20136175545104606</v>
      </c>
      <c r="C84" s="9">
        <v>275.8051964412668</v>
      </c>
      <c r="D84" s="11" t="s">
        <v>6</v>
      </c>
      <c r="E84" s="12" t="s">
        <v>87</v>
      </c>
      <c r="F84" s="10">
        <f t="shared" si="7"/>
        <v>0.6745618807609048</v>
      </c>
      <c r="I84" s="2"/>
      <c r="J84" s="10">
        <v>0.3240603329646083</v>
      </c>
      <c r="K84" s="9">
        <v>443.8654380615741</v>
      </c>
      <c r="L84" s="10">
        <v>1.0856021154312776</v>
      </c>
      <c r="M84" s="4"/>
    </row>
    <row r="85" spans="2:13" ht="25.5">
      <c r="B85" s="10">
        <f t="shared" si="6"/>
        <v>0.6745618807609048</v>
      </c>
      <c r="C85" s="9">
        <v>276.4797583220277</v>
      </c>
      <c r="D85" s="16" t="s">
        <v>30</v>
      </c>
      <c r="E85" s="17" t="s">
        <v>88</v>
      </c>
      <c r="F85" s="10">
        <f t="shared" si="7"/>
        <v>0</v>
      </c>
      <c r="I85" s="2"/>
      <c r="J85" s="10">
        <v>1.0856021154312776</v>
      </c>
      <c r="K85" s="9">
        <v>444.9510401770054</v>
      </c>
      <c r="L85" s="10">
        <v>0</v>
      </c>
      <c r="M85" s="4"/>
    </row>
    <row r="86" spans="2:13" ht="15">
      <c r="B86" s="10">
        <f t="shared" si="6"/>
        <v>0</v>
      </c>
      <c r="C86" s="9">
        <v>276.4797583220277</v>
      </c>
      <c r="D86" s="11" t="s">
        <v>6</v>
      </c>
      <c r="E86" s="12" t="s">
        <v>89</v>
      </c>
      <c r="F86" s="10">
        <f t="shared" si="7"/>
        <v>11.80986695720253</v>
      </c>
      <c r="I86" s="2"/>
      <c r="J86" s="10">
        <v>0</v>
      </c>
      <c r="K86" s="9">
        <v>444.9510401770054</v>
      </c>
      <c r="L86" s="10">
        <v>19.00613852837215</v>
      </c>
      <c r="M86" s="4"/>
    </row>
    <row r="87" spans="2:13" ht="15">
      <c r="B87" s="10">
        <f t="shared" si="6"/>
        <v>11.80986695720253</v>
      </c>
      <c r="C87" s="9">
        <v>288.2896252792302</v>
      </c>
      <c r="D87" s="11" t="s">
        <v>6</v>
      </c>
      <c r="E87" s="12" t="s">
        <v>90</v>
      </c>
      <c r="F87" s="10">
        <f t="shared" si="7"/>
        <v>5.346154607224662</v>
      </c>
      <c r="I87" s="2"/>
      <c r="J87" s="10">
        <v>19.00613852837215</v>
      </c>
      <c r="K87" s="9">
        <v>463.9571787053775</v>
      </c>
      <c r="L87" s="10">
        <v>8.603801840209368</v>
      </c>
      <c r="M87" s="4"/>
    </row>
    <row r="88" spans="2:13" ht="15">
      <c r="B88" s="10">
        <f t="shared" si="6"/>
        <v>5.346154607224662</v>
      </c>
      <c r="C88" s="9">
        <v>293.6357798864549</v>
      </c>
      <c r="D88" s="11" t="s">
        <v>10</v>
      </c>
      <c r="E88" s="12" t="s">
        <v>55</v>
      </c>
      <c r="F88" s="10">
        <f t="shared" si="7"/>
        <v>0.03020426331767112</v>
      </c>
      <c r="I88" s="2"/>
      <c r="J88" s="10">
        <v>8.603801840209368</v>
      </c>
      <c r="K88" s="9">
        <v>472.56098054558686</v>
      </c>
      <c r="L88" s="10">
        <v>0.048609049944714114</v>
      </c>
      <c r="M88" s="4"/>
    </row>
    <row r="89" spans="2:13" ht="38.25">
      <c r="B89" s="10">
        <f t="shared" si="6"/>
        <v>0.03020426331767112</v>
      </c>
      <c r="C89" s="9">
        <v>293.66598414977256</v>
      </c>
      <c r="D89" s="16" t="s">
        <v>30</v>
      </c>
      <c r="E89" s="17" t="s">
        <v>136</v>
      </c>
      <c r="F89" s="10">
        <f t="shared" si="7"/>
        <v>0</v>
      </c>
      <c r="I89" s="2"/>
      <c r="J89" s="10">
        <v>0.048609049944714114</v>
      </c>
      <c r="K89" s="9">
        <v>472.6095895955316</v>
      </c>
      <c r="L89" s="10">
        <v>0</v>
      </c>
      <c r="M89" s="4"/>
    </row>
    <row r="90" spans="2:13" ht="15">
      <c r="B90" s="10">
        <f t="shared" si="6"/>
        <v>0</v>
      </c>
      <c r="C90" s="9">
        <v>293.66598414977256</v>
      </c>
      <c r="D90" s="11" t="s">
        <v>10</v>
      </c>
      <c r="E90" s="12" t="s">
        <v>91</v>
      </c>
      <c r="F90" s="10">
        <f t="shared" si="7"/>
        <v>4.067507460110676</v>
      </c>
      <c r="I90" s="2"/>
      <c r="J90" s="10">
        <v>0</v>
      </c>
      <c r="K90" s="9">
        <v>472.6095895955316</v>
      </c>
      <c r="L90" s="10">
        <v>6.546018725884355</v>
      </c>
      <c r="M90" s="4"/>
    </row>
    <row r="91" spans="2:13" ht="15">
      <c r="B91" s="10">
        <f t="shared" si="6"/>
        <v>4.067507460110676</v>
      </c>
      <c r="C91" s="9">
        <v>297.73349160988323</v>
      </c>
      <c r="D91" s="11" t="s">
        <v>10</v>
      </c>
      <c r="E91" s="12" t="s">
        <v>92</v>
      </c>
      <c r="F91" s="10">
        <f t="shared" si="7"/>
        <v>0.22149793099612225</v>
      </c>
      <c r="I91" s="2"/>
      <c r="J91" s="10">
        <v>6.546018725884355</v>
      </c>
      <c r="K91" s="9">
        <v>479.15560832141597</v>
      </c>
      <c r="L91" s="10">
        <v>0.3564663662610234</v>
      </c>
      <c r="M91" s="4"/>
    </row>
    <row r="92" spans="2:13" ht="15">
      <c r="B92" s="10">
        <f t="shared" si="6"/>
        <v>0.22149793099612225</v>
      </c>
      <c r="C92" s="9">
        <v>297.95498954087935</v>
      </c>
      <c r="D92" s="11" t="s">
        <v>8</v>
      </c>
      <c r="E92" s="12" t="s">
        <v>93</v>
      </c>
      <c r="F92" s="10">
        <f t="shared" si="7"/>
        <v>10.31978996686496</v>
      </c>
      <c r="I92" s="2"/>
      <c r="J92" s="10">
        <v>0.3564663662610234</v>
      </c>
      <c r="K92" s="9">
        <v>479.512074687677</v>
      </c>
      <c r="L92" s="10">
        <v>16.608092064434324</v>
      </c>
      <c r="M92" s="4"/>
    </row>
    <row r="93" spans="2:13" ht="15">
      <c r="B93" s="10">
        <f t="shared" si="6"/>
        <v>10.31978996686496</v>
      </c>
      <c r="C93" s="9">
        <v>308.2747795077443</v>
      </c>
      <c r="D93" s="11" t="s">
        <v>8</v>
      </c>
      <c r="E93" s="12" t="s">
        <v>94</v>
      </c>
      <c r="F93" s="10">
        <f t="shared" si="7"/>
        <v>1.3088514104316573</v>
      </c>
      <c r="I93" s="2"/>
      <c r="J93" s="10">
        <v>16.608092064434324</v>
      </c>
      <c r="K93" s="9">
        <v>496.1201667521113</v>
      </c>
      <c r="L93" s="10">
        <v>2.1063921642697254</v>
      </c>
      <c r="M93" s="4"/>
    </row>
    <row r="94" spans="2:13" ht="15">
      <c r="B94" s="10">
        <f t="shared" si="6"/>
        <v>1.3088514104316573</v>
      </c>
      <c r="C94" s="9">
        <v>309.58363091817597</v>
      </c>
      <c r="D94" s="11" t="s">
        <v>10</v>
      </c>
      <c r="E94" s="12" t="s">
        <v>95</v>
      </c>
      <c r="F94" s="10">
        <f t="shared" si="7"/>
        <v>2.6076347330907197</v>
      </c>
      <c r="I94" s="2"/>
      <c r="J94" s="10">
        <v>2.1063921642697254</v>
      </c>
      <c r="K94" s="9">
        <v>498.226558916381</v>
      </c>
      <c r="L94" s="10">
        <v>4.196581311891151</v>
      </c>
      <c r="M94" s="4"/>
    </row>
    <row r="95" spans="2:13" ht="15">
      <c r="B95" s="10">
        <f t="shared" si="6"/>
        <v>2.6076347330907197</v>
      </c>
      <c r="C95" s="9">
        <v>312.1912656512667</v>
      </c>
      <c r="D95" s="11" t="s">
        <v>96</v>
      </c>
      <c r="E95" s="12" t="s">
        <v>97</v>
      </c>
      <c r="F95" s="10">
        <f t="shared" si="7"/>
        <v>2.2351154855064124</v>
      </c>
      <c r="I95" s="2"/>
      <c r="J95" s="10">
        <v>4.196581311891151</v>
      </c>
      <c r="K95" s="9">
        <v>502.4231402282722</v>
      </c>
      <c r="L95" s="10">
        <v>3.597069695906832</v>
      </c>
      <c r="M95" s="4"/>
    </row>
    <row r="96" spans="2:13" ht="15">
      <c r="B96" s="10">
        <f t="shared" si="6"/>
        <v>2.2351154855064124</v>
      </c>
      <c r="C96" s="9">
        <v>314.4263811367731</v>
      </c>
      <c r="D96" s="11" t="s">
        <v>8</v>
      </c>
      <c r="E96" s="12" t="s">
        <v>98</v>
      </c>
      <c r="F96" s="10">
        <f t="shared" si="7"/>
        <v>21.998771783024267</v>
      </c>
      <c r="I96" s="2"/>
      <c r="J96" s="10">
        <v>3.597069695906832</v>
      </c>
      <c r="K96" s="9">
        <v>506.020209924179</v>
      </c>
      <c r="L96" s="10">
        <v>35.40359137637941</v>
      </c>
      <c r="M96" s="4"/>
    </row>
    <row r="97" spans="2:13" ht="15">
      <c r="B97" s="10">
        <f t="shared" si="6"/>
        <v>21.998771783024267</v>
      </c>
      <c r="C97" s="9">
        <v>336.42515291979737</v>
      </c>
      <c r="D97" s="11" t="s">
        <v>10</v>
      </c>
      <c r="E97" s="12" t="s">
        <v>99</v>
      </c>
      <c r="F97" s="10">
        <f t="shared" si="7"/>
        <v>0.04027235109020921</v>
      </c>
      <c r="I97" s="2"/>
      <c r="J97" s="10">
        <v>35.40359137637941</v>
      </c>
      <c r="K97" s="9">
        <v>541.4238013005585</v>
      </c>
      <c r="L97" s="10">
        <v>0.06481206659292166</v>
      </c>
      <c r="M97" s="4"/>
    </row>
    <row r="98" spans="2:13" ht="38.25">
      <c r="B98" s="10">
        <f aca="true" t="shared" si="8" ref="B98:B132">IF(ISNUMBER(F97),F97,"")</f>
        <v>0.04027235109020921</v>
      </c>
      <c r="C98" s="9">
        <v>336.4654252708876</v>
      </c>
      <c r="D98" s="16" t="s">
        <v>30</v>
      </c>
      <c r="E98" s="17" t="s">
        <v>137</v>
      </c>
      <c r="F98" s="10">
        <f t="shared" si="7"/>
        <v>0</v>
      </c>
      <c r="I98" s="2"/>
      <c r="J98" s="10">
        <v>0.06481206659292166</v>
      </c>
      <c r="K98" s="9">
        <v>541.4886133671513</v>
      </c>
      <c r="L98" s="10">
        <v>0</v>
      </c>
      <c r="M98" s="4"/>
    </row>
    <row r="99" spans="2:13" ht="15">
      <c r="B99" s="10">
        <f t="shared" si="8"/>
        <v>0</v>
      </c>
      <c r="C99" s="9">
        <v>336.4654252708876</v>
      </c>
      <c r="D99" s="11" t="s">
        <v>10</v>
      </c>
      <c r="E99" s="12" t="s">
        <v>100</v>
      </c>
      <c r="F99" s="10">
        <f t="shared" si="7"/>
        <v>0.050340438862747305</v>
      </c>
      <c r="I99" s="2"/>
      <c r="J99" s="10">
        <v>0</v>
      </c>
      <c r="K99" s="9">
        <v>541.4886133671513</v>
      </c>
      <c r="L99" s="10">
        <v>0.0810150832411292</v>
      </c>
      <c r="M99" s="4"/>
    </row>
    <row r="100" spans="2:13" ht="15">
      <c r="B100" s="10">
        <f t="shared" si="8"/>
        <v>0.050340438862747305</v>
      </c>
      <c r="C100" s="9">
        <v>336.5157657097503</v>
      </c>
      <c r="D100" s="11" t="s">
        <v>8</v>
      </c>
      <c r="E100" s="12" t="s">
        <v>29</v>
      </c>
      <c r="F100" s="10">
        <f t="shared" si="7"/>
        <v>0.4329277742197064</v>
      </c>
      <c r="I100" s="2"/>
      <c r="J100" s="10">
        <v>0.0810150832411292</v>
      </c>
      <c r="K100" s="9">
        <v>541.5696284503924</v>
      </c>
      <c r="L100" s="10">
        <v>0.6967297158738393</v>
      </c>
      <c r="M100" s="4"/>
    </row>
    <row r="101" spans="2:13" ht="15">
      <c r="B101" s="10">
        <f t="shared" si="8"/>
        <v>0.4329277742197064</v>
      </c>
      <c r="C101" s="9">
        <v>336.94869348397003</v>
      </c>
      <c r="D101" s="11" t="s">
        <v>8</v>
      </c>
      <c r="E101" s="12" t="s">
        <v>32</v>
      </c>
      <c r="F101" s="10">
        <f t="shared" si="7"/>
        <v>3.1513114728085156</v>
      </c>
      <c r="I101" s="2"/>
      <c r="J101" s="10">
        <v>0.6967297158738393</v>
      </c>
      <c r="K101" s="9">
        <v>542.2663581662663</v>
      </c>
      <c r="L101" s="10">
        <v>5.071544210895548</v>
      </c>
      <c r="M101" s="4"/>
    </row>
    <row r="102" spans="2:13" ht="15">
      <c r="B102" s="10">
        <f t="shared" si="8"/>
        <v>3.1513114728085156</v>
      </c>
      <c r="C102" s="9">
        <v>340.10000495677855</v>
      </c>
      <c r="D102" s="11" t="s">
        <v>10</v>
      </c>
      <c r="E102" s="12" t="s">
        <v>33</v>
      </c>
      <c r="F102" s="10">
        <f t="shared" si="7"/>
        <v>3.070766770628154</v>
      </c>
      <c r="I102" s="2"/>
      <c r="J102" s="10">
        <v>5.071544210895548</v>
      </c>
      <c r="K102" s="9">
        <v>547.3379023771619</v>
      </c>
      <c r="L102" s="10">
        <v>4.9419200777097965</v>
      </c>
      <c r="M102" s="4"/>
    </row>
    <row r="103" spans="2:13" ht="15">
      <c r="B103" s="10">
        <f t="shared" si="8"/>
        <v>3.070766770628154</v>
      </c>
      <c r="C103" s="9">
        <v>343.1707717274067</v>
      </c>
      <c r="D103" s="11" t="s">
        <v>8</v>
      </c>
      <c r="E103" s="12" t="s">
        <v>101</v>
      </c>
      <c r="F103" s="10">
        <f t="shared" si="7"/>
        <v>7.69201905822905</v>
      </c>
      <c r="I103" s="2"/>
      <c r="J103" s="10">
        <v>4.9419200777097965</v>
      </c>
      <c r="K103" s="9">
        <v>552.2798224548717</v>
      </c>
      <c r="L103" s="10">
        <v>12.379104719246573</v>
      </c>
      <c r="M103" s="4"/>
    </row>
    <row r="104" spans="2:13" ht="15">
      <c r="B104" s="10">
        <f t="shared" si="8"/>
        <v>7.69201905822905</v>
      </c>
      <c r="C104" s="9">
        <v>350.86279078563575</v>
      </c>
      <c r="D104" s="11" t="s">
        <v>10</v>
      </c>
      <c r="E104" s="12" t="s">
        <v>102</v>
      </c>
      <c r="F104" s="10">
        <f t="shared" si="7"/>
        <v>5.154860939546211</v>
      </c>
      <c r="I104" s="2"/>
      <c r="J104" s="10">
        <v>12.379104719246573</v>
      </c>
      <c r="K104" s="9">
        <v>564.6589271741183</v>
      </c>
      <c r="L104" s="10">
        <v>8.295944523893057</v>
      </c>
      <c r="M104" s="4"/>
    </row>
    <row r="105" spans="2:13" ht="15">
      <c r="B105" s="10">
        <f t="shared" si="8"/>
        <v>5.154860939546211</v>
      </c>
      <c r="C105" s="9">
        <v>356.01765172518196</v>
      </c>
      <c r="D105" s="11" t="s">
        <v>8</v>
      </c>
      <c r="E105" s="12" t="s">
        <v>103</v>
      </c>
      <c r="F105" s="10">
        <f t="shared" si="7"/>
        <v>0.020136175545076185</v>
      </c>
      <c r="I105" s="2"/>
      <c r="J105" s="10">
        <v>8.295944523893057</v>
      </c>
      <c r="K105" s="9">
        <v>572.9548716980113</v>
      </c>
      <c r="L105" s="10">
        <v>0.03240603329641509</v>
      </c>
      <c r="M105" s="4"/>
    </row>
    <row r="106" spans="2:13" ht="15">
      <c r="B106" s="10">
        <f t="shared" si="8"/>
        <v>0.020136175545076185</v>
      </c>
      <c r="C106" s="9">
        <v>356.03778790072704</v>
      </c>
      <c r="D106" s="11" t="s">
        <v>10</v>
      </c>
      <c r="E106" s="12" t="s">
        <v>104</v>
      </c>
      <c r="F106" s="10">
        <f t="shared" si="7"/>
        <v>0.4027235109020353</v>
      </c>
      <c r="I106" s="2"/>
      <c r="J106" s="10">
        <v>0.03240603329641509</v>
      </c>
      <c r="K106" s="9">
        <v>572.9872777313077</v>
      </c>
      <c r="L106" s="10">
        <v>0.6481206659291251</v>
      </c>
      <c r="M106" s="4"/>
    </row>
    <row r="107" spans="2:13" ht="15">
      <c r="B107" s="10">
        <f t="shared" si="8"/>
        <v>0.4027235109020353</v>
      </c>
      <c r="C107" s="9">
        <v>356.4405114116291</v>
      </c>
      <c r="D107" s="11" t="s">
        <v>8</v>
      </c>
      <c r="E107" s="12" t="s">
        <v>105</v>
      </c>
      <c r="F107" s="10">
        <f t="shared" si="7"/>
        <v>0</v>
      </c>
      <c r="I107" s="2"/>
      <c r="J107" s="10">
        <v>0.6481206659291251</v>
      </c>
      <c r="K107" s="9">
        <v>573.6353983972368</v>
      </c>
      <c r="L107" s="10">
        <v>0</v>
      </c>
      <c r="M107" s="4"/>
    </row>
    <row r="108" spans="2:13" ht="15">
      <c r="B108" s="10">
        <f t="shared" si="8"/>
        <v>0</v>
      </c>
      <c r="C108" s="9">
        <v>356.4405114116291</v>
      </c>
      <c r="D108" s="11" t="s">
        <v>10</v>
      </c>
      <c r="E108" s="12" t="s">
        <v>106</v>
      </c>
      <c r="F108" s="10">
        <f t="shared" si="7"/>
        <v>0.6745618807609617</v>
      </c>
      <c r="I108" s="2"/>
      <c r="J108" s="10">
        <v>0</v>
      </c>
      <c r="K108" s="9">
        <v>573.6353983972368</v>
      </c>
      <c r="L108" s="10">
        <v>1.085602115431369</v>
      </c>
      <c r="M108" s="4"/>
    </row>
    <row r="109" spans="2:13" ht="15">
      <c r="B109" s="10">
        <f t="shared" si="8"/>
        <v>0.6745618807609617</v>
      </c>
      <c r="C109" s="9">
        <v>357.11507329239004</v>
      </c>
      <c r="D109" s="18" t="s">
        <v>96</v>
      </c>
      <c r="E109" s="12" t="s">
        <v>107</v>
      </c>
      <c r="F109" s="10">
        <f t="shared" si="7"/>
        <v>0.2718383698589264</v>
      </c>
      <c r="I109" s="2"/>
      <c r="J109" s="10">
        <v>1.085602115431369</v>
      </c>
      <c r="K109" s="9">
        <v>574.7210005126682</v>
      </c>
      <c r="L109" s="10">
        <v>0.4374814495022441</v>
      </c>
      <c r="M109" s="4"/>
    </row>
    <row r="110" spans="2:13" ht="15">
      <c r="B110" s="10">
        <f t="shared" si="8"/>
        <v>0.2718383698589264</v>
      </c>
      <c r="C110" s="9">
        <v>357.38691166224896</v>
      </c>
      <c r="D110" s="11" t="s">
        <v>10</v>
      </c>
      <c r="E110" s="12" t="s">
        <v>108</v>
      </c>
      <c r="F110" s="10">
        <f t="shared" si="7"/>
        <v>0.3121107209490219</v>
      </c>
      <c r="I110" s="2"/>
      <c r="J110" s="10">
        <v>0.4374814495022441</v>
      </c>
      <c r="K110" s="9">
        <v>575.1584819621704</v>
      </c>
      <c r="L110" s="10">
        <v>0.5022935160949827</v>
      </c>
      <c r="M110" s="4"/>
    </row>
    <row r="111" spans="2:13" ht="25.5">
      <c r="B111" s="10">
        <f t="shared" si="8"/>
        <v>0.3121107209490219</v>
      </c>
      <c r="C111" s="9">
        <v>357.699022383198</v>
      </c>
      <c r="D111" s="11" t="s">
        <v>8</v>
      </c>
      <c r="E111" s="12" t="s">
        <v>109</v>
      </c>
      <c r="F111" s="10">
        <f t="shared" si="7"/>
        <v>0.5738810030354671</v>
      </c>
      <c r="I111" s="2"/>
      <c r="J111" s="10">
        <v>0.5022935160949827</v>
      </c>
      <c r="K111" s="9">
        <v>575.6607754782655</v>
      </c>
      <c r="L111" s="10">
        <v>0.9235719489491108</v>
      </c>
      <c r="M111" s="4"/>
    </row>
    <row r="112" spans="2:13" ht="15">
      <c r="B112" s="10">
        <f t="shared" si="8"/>
        <v>0.5738810030354671</v>
      </c>
      <c r="C112" s="9">
        <v>358.27290338623345</v>
      </c>
      <c r="D112" s="11" t="s">
        <v>8</v>
      </c>
      <c r="E112" s="12" t="s">
        <v>110</v>
      </c>
      <c r="F112" s="10">
        <f t="shared" si="7"/>
        <v>0.0604085266352854</v>
      </c>
      <c r="I112" s="2"/>
      <c r="J112" s="10">
        <v>0.9235719489491108</v>
      </c>
      <c r="K112" s="9">
        <v>576.5843474272145</v>
      </c>
      <c r="L112" s="10">
        <v>0.09721809988933675</v>
      </c>
      <c r="M112" s="4"/>
    </row>
    <row r="113" spans="2:13" ht="15">
      <c r="B113" s="10">
        <f t="shared" si="8"/>
        <v>0.0604085266352854</v>
      </c>
      <c r="C113" s="9">
        <v>358.33331191286874</v>
      </c>
      <c r="D113" s="11" t="s">
        <v>10</v>
      </c>
      <c r="E113" s="12" t="s">
        <v>111</v>
      </c>
      <c r="F113" s="10">
        <f t="shared" si="7"/>
        <v>0.5537448274902772</v>
      </c>
      <c r="I113" s="2"/>
      <c r="J113" s="10">
        <v>0.09721809988933675</v>
      </c>
      <c r="K113" s="9">
        <v>576.6815655271039</v>
      </c>
      <c r="L113" s="10">
        <v>0.8911659156525127</v>
      </c>
      <c r="M113" s="4"/>
    </row>
    <row r="114" spans="2:13" ht="15">
      <c r="B114" s="10">
        <f t="shared" si="8"/>
        <v>0.5537448274902772</v>
      </c>
      <c r="C114" s="9">
        <v>358.887056740359</v>
      </c>
      <c r="D114" s="11" t="s">
        <v>10</v>
      </c>
      <c r="E114" s="12" t="s">
        <v>112</v>
      </c>
      <c r="F114" s="10">
        <f t="shared" si="7"/>
        <v>0.10068087772555145</v>
      </c>
      <c r="I114" s="2"/>
      <c r="J114" s="10">
        <v>0.8911659156525127</v>
      </c>
      <c r="K114" s="9">
        <v>577.5727314427563</v>
      </c>
      <c r="L114" s="10">
        <v>0.16203016648234989</v>
      </c>
      <c r="M114" s="4"/>
    </row>
    <row r="115" spans="2:13" ht="15">
      <c r="B115" s="10">
        <f t="shared" si="8"/>
        <v>0.10068087772555145</v>
      </c>
      <c r="C115" s="9">
        <v>358.98773761808457</v>
      </c>
      <c r="D115" s="11" t="s">
        <v>8</v>
      </c>
      <c r="E115" s="12" t="s">
        <v>113</v>
      </c>
      <c r="F115" s="10">
        <f t="shared" si="7"/>
        <v>0.9363321628472363</v>
      </c>
      <c r="I115" s="2"/>
      <c r="J115" s="10">
        <v>0.16203016648234989</v>
      </c>
      <c r="K115" s="9">
        <v>577.7347616092387</v>
      </c>
      <c r="L115" s="10">
        <v>1.5068805482852228</v>
      </c>
      <c r="M115" s="4"/>
    </row>
    <row r="116" spans="2:13" ht="25.5">
      <c r="B116" s="10">
        <f t="shared" si="8"/>
        <v>0.9363321628472363</v>
      </c>
      <c r="C116" s="9">
        <v>359.9240697809318</v>
      </c>
      <c r="D116" s="11" t="s">
        <v>6</v>
      </c>
      <c r="E116" s="12" t="s">
        <v>114</v>
      </c>
      <c r="F116" s="10">
        <f t="shared" si="7"/>
        <v>4.580979936510801</v>
      </c>
      <c r="I116" s="2"/>
      <c r="J116" s="10">
        <v>1.5068805482852228</v>
      </c>
      <c r="K116" s="9">
        <v>579.241642157524</v>
      </c>
      <c r="L116" s="10">
        <v>7.3723725749440385</v>
      </c>
      <c r="M116" s="4"/>
    </row>
    <row r="117" spans="2:13" ht="15">
      <c r="B117" s="10">
        <f t="shared" si="8"/>
        <v>4.580979936510801</v>
      </c>
      <c r="C117" s="9">
        <v>364.5050497174426</v>
      </c>
      <c r="D117" s="11" t="s">
        <v>10</v>
      </c>
      <c r="E117" s="12" t="s">
        <v>115</v>
      </c>
      <c r="F117" s="10">
        <f t="shared" si="7"/>
        <v>0.12081705327062764</v>
      </c>
      <c r="I117" s="2"/>
      <c r="J117" s="10">
        <v>7.3723725749440385</v>
      </c>
      <c r="K117" s="9">
        <v>586.614014732468</v>
      </c>
      <c r="L117" s="10">
        <v>0.19443619977876497</v>
      </c>
      <c r="M117" s="4"/>
    </row>
    <row r="118" spans="2:13" ht="15">
      <c r="B118" s="10">
        <f t="shared" si="8"/>
        <v>0.12081705327062764</v>
      </c>
      <c r="C118" s="9">
        <v>364.62586677071323</v>
      </c>
      <c r="D118" s="11" t="s">
        <v>8</v>
      </c>
      <c r="E118" s="12" t="s">
        <v>116</v>
      </c>
      <c r="F118" s="10">
        <f t="shared" si="7"/>
        <v>2.4062729776397305</v>
      </c>
      <c r="I118" s="2"/>
      <c r="J118" s="10">
        <v>0.19443619977876497</v>
      </c>
      <c r="K118" s="9">
        <v>586.8084509322467</v>
      </c>
      <c r="L118" s="10">
        <v>3.8725209789266346</v>
      </c>
      <c r="M118" s="4"/>
    </row>
    <row r="119" spans="2:13" ht="25.5">
      <c r="B119" s="10">
        <f t="shared" si="8"/>
        <v>2.4062729776397305</v>
      </c>
      <c r="C119" s="9">
        <v>367.03213974835296</v>
      </c>
      <c r="D119" s="11" t="s">
        <v>8</v>
      </c>
      <c r="E119" s="12" t="s">
        <v>117</v>
      </c>
      <c r="F119" s="10">
        <f t="shared" si="7"/>
        <v>0.010068087772538092</v>
      </c>
      <c r="I119" s="2"/>
      <c r="J119" s="10">
        <v>3.8725209789266346</v>
      </c>
      <c r="K119" s="9">
        <v>590.6809719111734</v>
      </c>
      <c r="L119" s="10">
        <v>0.016203016648207544</v>
      </c>
      <c r="M119" s="4"/>
    </row>
    <row r="120" spans="2:13" ht="15">
      <c r="B120" s="10">
        <f t="shared" si="8"/>
        <v>0.010068087772538092</v>
      </c>
      <c r="C120" s="9">
        <v>367.0422078361255</v>
      </c>
      <c r="D120" s="11" t="s">
        <v>10</v>
      </c>
      <c r="E120" s="12" t="s">
        <v>118</v>
      </c>
      <c r="F120" s="10">
        <f t="shared" si="7"/>
        <v>2.4264091531848635</v>
      </c>
      <c r="I120" s="2"/>
      <c r="J120" s="10">
        <v>0.016203016648207544</v>
      </c>
      <c r="K120" s="9">
        <v>590.6971749278216</v>
      </c>
      <c r="L120" s="10">
        <v>3.9049270122231414</v>
      </c>
      <c r="M120" s="4"/>
    </row>
    <row r="121" spans="2:13" ht="15">
      <c r="B121" s="10">
        <f t="shared" si="8"/>
        <v>2.4264091531848635</v>
      </c>
      <c r="C121" s="9">
        <v>369.46861698931036</v>
      </c>
      <c r="D121" s="11" t="s">
        <v>10</v>
      </c>
      <c r="E121" s="12" t="s">
        <v>119</v>
      </c>
      <c r="F121" s="10">
        <f t="shared" si="7"/>
        <v>1.3189194982041386</v>
      </c>
      <c r="I121" s="2"/>
      <c r="J121" s="10">
        <v>3.9049270122231414</v>
      </c>
      <c r="K121" s="9">
        <v>594.6021019400447</v>
      </c>
      <c r="L121" s="10">
        <v>2.122595180917841</v>
      </c>
      <c r="M121" s="4"/>
    </row>
    <row r="122" spans="2:13" ht="15">
      <c r="B122" s="10">
        <f t="shared" si="8"/>
        <v>1.3189194982041386</v>
      </c>
      <c r="C122" s="9">
        <v>370.7875364875145</v>
      </c>
      <c r="D122" s="11" t="s">
        <v>6</v>
      </c>
      <c r="E122" s="12" t="s">
        <v>120</v>
      </c>
      <c r="F122" s="10">
        <f t="shared" si="7"/>
        <v>0</v>
      </c>
      <c r="I122" s="2"/>
      <c r="J122" s="10">
        <v>2.122595180917841</v>
      </c>
      <c r="K122" s="9">
        <v>596.7246971209626</v>
      </c>
      <c r="L122" s="10">
        <v>0</v>
      </c>
      <c r="M122" s="4"/>
    </row>
    <row r="123" spans="2:13" ht="15">
      <c r="B123" s="10">
        <f t="shared" si="8"/>
        <v>0</v>
      </c>
      <c r="C123" s="9">
        <v>370.7875364875145</v>
      </c>
      <c r="D123" s="19" t="s">
        <v>121</v>
      </c>
      <c r="E123" s="12" t="s">
        <v>122</v>
      </c>
      <c r="F123" s="10">
        <f>C125-C123</f>
        <v>0.22149793099612225</v>
      </c>
      <c r="I123" s="2"/>
      <c r="J123" s="10">
        <v>0</v>
      </c>
      <c r="K123" s="9">
        <v>596.7246971209626</v>
      </c>
      <c r="L123" s="10">
        <v>0.3564663662610234</v>
      </c>
      <c r="M123" s="4"/>
    </row>
    <row r="124" spans="2:13" ht="15">
      <c r="B124" s="10">
        <f t="shared" si="8"/>
        <v>0.22149793099612225</v>
      </c>
      <c r="C124" s="9" t="s">
        <v>141</v>
      </c>
      <c r="D124" s="11"/>
      <c r="E124" s="20" t="s">
        <v>123</v>
      </c>
      <c r="F124" s="10"/>
      <c r="I124" s="2"/>
      <c r="J124" s="10">
        <v>0.3564663662610234</v>
      </c>
      <c r="K124" s="9" t="s">
        <v>141</v>
      </c>
      <c r="L124" s="10" t="s">
        <v>141</v>
      </c>
      <c r="M124" s="4"/>
    </row>
    <row r="125" spans="2:13" ht="15">
      <c r="B125" s="10">
        <f t="shared" si="8"/>
      </c>
      <c r="C125" s="9">
        <v>371.0090344185106</v>
      </c>
      <c r="D125" s="11" t="s">
        <v>8</v>
      </c>
      <c r="E125" s="12" t="s">
        <v>124</v>
      </c>
      <c r="F125" s="10">
        <f>C126-C125</f>
        <v>0.040272351090266056</v>
      </c>
      <c r="I125" s="2"/>
      <c r="J125" s="10" t="s">
        <v>141</v>
      </c>
      <c r="K125" s="9">
        <v>597.0811634872236</v>
      </c>
      <c r="L125" s="10">
        <v>0.06481206659301314</v>
      </c>
      <c r="M125" s="4"/>
    </row>
    <row r="126" spans="2:13" ht="15">
      <c r="B126" s="10">
        <f t="shared" si="8"/>
        <v>0.040272351090266056</v>
      </c>
      <c r="C126" s="9">
        <v>371.0493067696009</v>
      </c>
      <c r="D126" s="11" t="s">
        <v>10</v>
      </c>
      <c r="E126" s="12" t="s">
        <v>125</v>
      </c>
      <c r="F126" s="10">
        <f>C127-C126</f>
        <v>0.07047661440782349</v>
      </c>
      <c r="I126" s="2"/>
      <c r="J126" s="10">
        <v>0.06481206659301314</v>
      </c>
      <c r="K126" s="9">
        <v>597.1459755538166</v>
      </c>
      <c r="L126" s="10">
        <v>0.11342111653754429</v>
      </c>
      <c r="M126" s="4"/>
    </row>
    <row r="127" spans="2:13" ht="15">
      <c r="B127" s="10">
        <f t="shared" si="8"/>
        <v>0.07047661440782349</v>
      </c>
      <c r="C127" s="9">
        <v>371.1197833840087</v>
      </c>
      <c r="D127" s="11" t="s">
        <v>10</v>
      </c>
      <c r="E127" s="12" t="s">
        <v>126</v>
      </c>
      <c r="F127" s="10">
        <f>C128-C127</f>
        <v>2.0136175545102333</v>
      </c>
      <c r="I127" s="2"/>
      <c r="J127" s="10">
        <v>0.11342111653754429</v>
      </c>
      <c r="K127" s="9">
        <v>597.2593966703541</v>
      </c>
      <c r="L127" s="10">
        <v>3.240603329645717</v>
      </c>
      <c r="M127" s="4"/>
    </row>
    <row r="128" spans="2:13" ht="25.5">
      <c r="B128" s="10">
        <f t="shared" si="8"/>
        <v>2.0136175545102333</v>
      </c>
      <c r="C128" s="9">
        <v>373.13340093851895</v>
      </c>
      <c r="D128" s="16" t="s">
        <v>30</v>
      </c>
      <c r="E128" s="17" t="s">
        <v>138</v>
      </c>
      <c r="F128" s="10"/>
      <c r="I128" s="2"/>
      <c r="J128" s="10">
        <v>3.240603329645717</v>
      </c>
      <c r="K128" s="9">
        <v>600.4999999999999</v>
      </c>
      <c r="L128" s="10" t="s">
        <v>141</v>
      </c>
      <c r="M128" s="4"/>
    </row>
    <row r="129" spans="2:13" ht="15">
      <c r="B129" s="10">
        <f t="shared" si="8"/>
      </c>
      <c r="C129" s="9" t="s">
        <v>141</v>
      </c>
      <c r="D129" s="11"/>
      <c r="E129" s="16" t="s">
        <v>127</v>
      </c>
      <c r="F129" s="10"/>
      <c r="I129" s="2"/>
      <c r="J129" s="10" t="s">
        <v>141</v>
      </c>
      <c r="K129" s="9" t="s">
        <v>141</v>
      </c>
      <c r="L129" s="10" t="s">
        <v>141</v>
      </c>
      <c r="M129" s="4"/>
    </row>
    <row r="130" spans="2:13" ht="25.5">
      <c r="B130" s="10">
        <f t="shared" si="8"/>
      </c>
      <c r="C130" s="9">
        <v>370.7875364875145</v>
      </c>
      <c r="D130" s="11" t="s">
        <v>10</v>
      </c>
      <c r="E130" s="12" t="s">
        <v>128</v>
      </c>
      <c r="F130" s="10">
        <f>C131-C130</f>
        <v>0.40272351090209213</v>
      </c>
      <c r="I130" s="2"/>
      <c r="J130" s="10" t="s">
        <v>141</v>
      </c>
      <c r="K130" s="9">
        <v>596.7246971209626</v>
      </c>
      <c r="L130" s="10">
        <v>0.6481206659292166</v>
      </c>
      <c r="M130" s="4"/>
    </row>
    <row r="131" spans="2:13" ht="15">
      <c r="B131" s="10">
        <f t="shared" si="8"/>
        <v>0.40272351090209213</v>
      </c>
      <c r="C131" s="9">
        <v>371.1902599984166</v>
      </c>
      <c r="D131" s="21" t="s">
        <v>6</v>
      </c>
      <c r="E131" s="12" t="s">
        <v>129</v>
      </c>
      <c r="F131" s="10">
        <f>C132-C131</f>
        <v>1.8122557990591872</v>
      </c>
      <c r="I131" s="2"/>
      <c r="J131" s="10">
        <v>0.6481206659292166</v>
      </c>
      <c r="K131" s="9">
        <v>597.3728177868918</v>
      </c>
      <c r="L131" s="10">
        <v>2.916542996681109</v>
      </c>
      <c r="M131" s="4"/>
    </row>
    <row r="132" spans="2:13" ht="25.5">
      <c r="B132" s="10">
        <f t="shared" si="8"/>
        <v>1.8122557990591872</v>
      </c>
      <c r="C132" s="9">
        <v>373.0025157974758</v>
      </c>
      <c r="D132" s="16" t="s">
        <v>30</v>
      </c>
      <c r="E132" s="17" t="s">
        <v>139</v>
      </c>
      <c r="F132" s="10"/>
      <c r="I132" s="2"/>
      <c r="J132" s="10">
        <v>2.916542996681109</v>
      </c>
      <c r="K132" s="9">
        <v>600.2893607835729</v>
      </c>
      <c r="L132" s="10" t="s">
        <v>141</v>
      </c>
      <c r="M132" s="4"/>
    </row>
    <row r="134" ht="51.75">
      <c r="E134" s="22" t="s">
        <v>140</v>
      </c>
    </row>
  </sheetData>
  <sheetProtection/>
  <mergeCells count="1">
    <mergeCell ref="H3:H20"/>
  </mergeCells>
  <printOptions/>
  <pageMargins left="0.7" right="0.7" top="1" bottom="1" header="0.5" footer="0"/>
  <pageSetup horizontalDpi="600" verticalDpi="600" orientation="portrait" r:id="rId1"/>
  <headerFooter>
    <oddHeader>&amp;C&amp;"Verdana,Bold"&amp;12San Francisco Randonneurs - Fort Bragg 600K
&amp;11Start Time XXXX (xx:xx xm) - 40:00 hour time limit</oddHeader>
    <oddFooter>&amp;LT   - Tee Intersection
SS - Stop Sign
SL - Stop Light&amp;C&amp;"Verdana,Bold"Day of event contact (Google Voice):  415 644 8460 &amp;"Verdana,Regular"
Page &amp;P of &amp;N</oddFooter>
  </headerFooter>
  <rowBreaks count="3" manualBreakCount="3">
    <brk id="33" min="1" max="5" man="1"/>
    <brk id="68" min="1" max="5" man="1"/>
    <brk id="98"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McAfee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Richard Guzik</dc:creator>
  <cp:keywords/>
  <dc:description/>
  <cp:lastModifiedBy>John Richard Guzik</cp:lastModifiedBy>
  <dcterms:created xsi:type="dcterms:W3CDTF">2014-04-28T16:10:57Z</dcterms:created>
  <dcterms:modified xsi:type="dcterms:W3CDTF">2014-04-28T16:11:06Z</dcterms:modified>
  <cp:category/>
  <cp:version/>
  <cp:contentType/>
  <cp:contentStatus/>
</cp:coreProperties>
</file>